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cmpesaro.sharepoint.com/sites/StudioCM/Documenti condivisi/Chiusure/Chiusure 2020/!_file master ed elenchi2020/"/>
    </mc:Choice>
  </mc:AlternateContent>
  <xr:revisionPtr revIDLastSave="102" documentId="8_{6D3232F1-BD2F-1E42-ABD6-0A5B17F1298D}" xr6:coauthVersionLast="47" xr6:coauthVersionMax="47" xr10:uidLastSave="{F2AFF5F8-6F6B-6B4D-8A6C-FD9E484E15A1}"/>
  <bookViews>
    <workbookView xWindow="0" yWindow="500" windowWidth="25600" windowHeight="14380" xr2:uid="{7B40CAE1-F155-4C4C-B384-C443E02B6130}"/>
  </bookViews>
  <sheets>
    <sheet name="Aiuti Covid-19 anno 2020" sheetId="1" r:id="rId1"/>
  </sheets>
  <definedNames>
    <definedName name="_xlnm.Print_Area" localSheetId="0">'Aiuti Covid-19 anno 2020'!$A$1:$V$19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  <c r="P7" i="1"/>
  <c r="T5" i="1"/>
  <c r="T6" i="1"/>
  <c r="V19" i="1"/>
  <c r="U19" i="1"/>
  <c r="T19" i="1"/>
  <c r="S19" i="1"/>
  <c r="R19" i="1"/>
  <c r="Q19" i="1"/>
  <c r="P19" i="1"/>
  <c r="V18" i="1"/>
  <c r="U18" i="1"/>
  <c r="T18" i="1"/>
  <c r="S18" i="1"/>
  <c r="R18" i="1"/>
  <c r="Q18" i="1"/>
  <c r="V17" i="1"/>
  <c r="U17" i="1"/>
  <c r="T17" i="1"/>
  <c r="S17" i="1"/>
  <c r="R17" i="1"/>
  <c r="Q17" i="1"/>
  <c r="V16" i="1"/>
  <c r="U16" i="1"/>
  <c r="T16" i="1"/>
  <c r="S16" i="1"/>
  <c r="R16" i="1"/>
  <c r="Q16" i="1"/>
  <c r="V15" i="1"/>
  <c r="U15" i="1"/>
  <c r="T15" i="1"/>
  <c r="S15" i="1"/>
  <c r="R15" i="1"/>
  <c r="Q15" i="1"/>
  <c r="V14" i="1"/>
  <c r="U14" i="1"/>
  <c r="T14" i="1"/>
  <c r="S14" i="1"/>
  <c r="R14" i="1"/>
  <c r="Q14" i="1"/>
  <c r="V13" i="1"/>
  <c r="U13" i="1"/>
  <c r="T13" i="1"/>
  <c r="S13" i="1"/>
  <c r="R13" i="1"/>
  <c r="Q13" i="1"/>
  <c r="V12" i="1"/>
  <c r="U12" i="1"/>
  <c r="T12" i="1"/>
  <c r="S12" i="1"/>
  <c r="R12" i="1"/>
  <c r="Q12" i="1"/>
  <c r="V11" i="1"/>
  <c r="U11" i="1"/>
  <c r="T11" i="1"/>
  <c r="S11" i="1"/>
  <c r="R11" i="1"/>
  <c r="Q11" i="1"/>
  <c r="V10" i="1"/>
  <c r="U10" i="1"/>
  <c r="T10" i="1"/>
  <c r="S10" i="1"/>
  <c r="R10" i="1"/>
  <c r="Q10" i="1"/>
  <c r="V9" i="1"/>
  <c r="U9" i="1"/>
  <c r="T9" i="1"/>
  <c r="S9" i="1"/>
  <c r="R9" i="1"/>
  <c r="Q9" i="1"/>
  <c r="V8" i="1"/>
  <c r="U8" i="1"/>
  <c r="T8" i="1"/>
  <c r="S8" i="1"/>
  <c r="R8" i="1"/>
  <c r="Q8" i="1"/>
  <c r="V7" i="1"/>
  <c r="U7" i="1"/>
  <c r="T7" i="1"/>
  <c r="S7" i="1"/>
  <c r="R7" i="1"/>
  <c r="V6" i="1"/>
  <c r="U6" i="1"/>
  <c r="S6" i="1"/>
  <c r="R6" i="1"/>
  <c r="Q6" i="1"/>
  <c r="V5" i="1"/>
  <c r="U5" i="1"/>
  <c r="S5" i="1"/>
  <c r="R5" i="1"/>
  <c r="Q5" i="1"/>
  <c r="P5" i="1"/>
  <c r="P18" i="1"/>
  <c r="P17" i="1"/>
  <c r="P16" i="1"/>
  <c r="P15" i="1"/>
  <c r="P14" i="1"/>
  <c r="P13" i="1"/>
  <c r="P12" i="1"/>
  <c r="P11" i="1"/>
  <c r="P10" i="1"/>
  <c r="P9" i="1"/>
  <c r="P8" i="1"/>
  <c r="P6" i="1"/>
  <c r="AB19" i="1"/>
  <c r="AA19" i="1"/>
  <c r="Z19" i="1"/>
  <c r="Y19" i="1"/>
  <c r="X19" i="1"/>
  <c r="W19" i="1"/>
  <c r="AB18" i="1"/>
  <c r="AA18" i="1"/>
  <c r="Z18" i="1"/>
  <c r="Y18" i="1"/>
  <c r="X18" i="1"/>
  <c r="W18" i="1"/>
  <c r="AB17" i="1"/>
  <c r="AA17" i="1"/>
  <c r="Z17" i="1"/>
  <c r="Y17" i="1"/>
  <c r="X17" i="1"/>
  <c r="W17" i="1"/>
  <c r="AB16" i="1"/>
  <c r="AA16" i="1"/>
  <c r="Z16" i="1"/>
  <c r="Y16" i="1"/>
  <c r="X16" i="1"/>
  <c r="W16" i="1"/>
  <c r="AB15" i="1"/>
  <c r="AA15" i="1"/>
  <c r="Z15" i="1"/>
  <c r="Y15" i="1"/>
  <c r="X15" i="1"/>
  <c r="W15" i="1"/>
  <c r="AB14" i="1"/>
  <c r="AA14" i="1"/>
  <c r="Z14" i="1"/>
  <c r="Y14" i="1"/>
  <c r="X14" i="1"/>
  <c r="W14" i="1"/>
  <c r="AB13" i="1"/>
  <c r="AA13" i="1"/>
  <c r="Z13" i="1"/>
  <c r="Y13" i="1"/>
  <c r="X13" i="1"/>
  <c r="W13" i="1"/>
  <c r="AB12" i="1"/>
  <c r="AA12" i="1"/>
  <c r="Z12" i="1"/>
  <c r="Y12" i="1"/>
  <c r="X12" i="1"/>
  <c r="W12" i="1"/>
  <c r="AB11" i="1"/>
  <c r="AA11" i="1"/>
  <c r="Z11" i="1"/>
  <c r="Y11" i="1"/>
  <c r="X11" i="1"/>
  <c r="W11" i="1"/>
  <c r="AB10" i="1"/>
  <c r="AA10" i="1"/>
  <c r="Z10" i="1"/>
  <c r="Y10" i="1"/>
  <c r="X10" i="1"/>
  <c r="W10" i="1"/>
  <c r="AB9" i="1"/>
  <c r="AA9" i="1"/>
  <c r="Z9" i="1"/>
  <c r="Y9" i="1"/>
  <c r="X9" i="1"/>
  <c r="W9" i="1"/>
  <c r="AB8" i="1"/>
  <c r="AA8" i="1"/>
  <c r="Z8" i="1"/>
  <c r="Y8" i="1"/>
  <c r="X8" i="1"/>
  <c r="W8" i="1"/>
  <c r="AB7" i="1"/>
  <c r="AA7" i="1"/>
  <c r="Z7" i="1"/>
  <c r="Y7" i="1"/>
  <c r="X7" i="1"/>
  <c r="W7" i="1"/>
  <c r="AB6" i="1"/>
  <c r="AA6" i="1"/>
  <c r="Z6" i="1"/>
  <c r="Y6" i="1"/>
  <c r="X6" i="1"/>
  <c r="W6" i="1"/>
  <c r="AB5" i="1"/>
  <c r="AA5" i="1"/>
  <c r="Z5" i="1"/>
  <c r="Y5" i="1"/>
  <c r="X5" i="1"/>
  <c r="W5" i="1"/>
</calcChain>
</file>

<file path=xl/sharedStrings.xml><?xml version="1.0" encoding="utf-8"?>
<sst xmlns="http://schemas.openxmlformats.org/spreadsheetml/2006/main" count="364" uniqueCount="168">
  <si>
    <t xml:space="preserve">ANNO  </t>
  </si>
  <si>
    <t>Scadenza originaria</t>
  </si>
  <si>
    <t>Scadenza posticipata</t>
  </si>
  <si>
    <t>Tipologia</t>
  </si>
  <si>
    <t>Tipo agevolazione</t>
  </si>
  <si>
    <t>Agevolazioni COVID</t>
  </si>
  <si>
    <t>Contributo a fondo perduto emergenza COVID-19</t>
  </si>
  <si>
    <t>ar. 25 DL 34/2020</t>
  </si>
  <si>
    <t>Contributo a fondo perduto per attività economiche e commerciali nei centri storici</t>
  </si>
  <si>
    <t>Art. 59 DL 104/2020</t>
  </si>
  <si>
    <t>Contributo a fondo perduto per operatori IVA dei settori economici interessati da misure restrittive</t>
  </si>
  <si>
    <t>Art. 1 DL 137/2020</t>
  </si>
  <si>
    <t>Detassazione contributi e indennità relativi all'emergenza Covid 19</t>
  </si>
  <si>
    <t>Contributo a fondo perduto per operatori IVA dei settori interessati da misure restrittive (II DL)</t>
  </si>
  <si>
    <t>Art. 2 DL 149/2020</t>
  </si>
  <si>
    <t>Contributo a fondo perduto per attività dei servizi di ristorazione</t>
  </si>
  <si>
    <t>Art. 10-bis DL 137/2020</t>
  </si>
  <si>
    <t>Credito d'imposta investimenti pubblicitari</t>
  </si>
  <si>
    <t>Credito d'imposta commissioni per pagamenti elettronici</t>
  </si>
  <si>
    <t>Art. 57-bis DL 50/2017</t>
  </si>
  <si>
    <t>Art. 22 DL 124/2019</t>
  </si>
  <si>
    <t>Credito d'imposta canoni di locazione degli immobili a uso non abitativo e affitto d'azienda</t>
  </si>
  <si>
    <t>Art. 28 DL 34/2020</t>
  </si>
  <si>
    <t>Credito d'imposta adeguamento ambienti di lavoro</t>
  </si>
  <si>
    <t>Art. 120 DL 34/2020</t>
  </si>
  <si>
    <t>Altri aiuti di Stato de minimis diversi da quelli sopra indicati</t>
  </si>
  <si>
    <t>Rif.normativo</t>
  </si>
  <si>
    <t>Descrizione contributo</t>
  </si>
  <si>
    <t>Credito d'imposta acquisto DPI</t>
  </si>
  <si>
    <t>Art. 125 DL 34/2020</t>
  </si>
  <si>
    <t>/ /</t>
  </si>
  <si>
    <t>Rinvio mod.F24</t>
  </si>
  <si>
    <t>Importo</t>
  </si>
  <si>
    <t>Note</t>
  </si>
  <si>
    <t>?</t>
  </si>
  <si>
    <t xml:space="preserve">Rinvio F24 per soggetti aventi residenza/sede legale/sede operativa nel territorio dei comuni di cui all’Allegato 1 del Dpcm del 23.02.20 </t>
  </si>
  <si>
    <t xml:space="preserve">Rinvio F24 per soggetti aventi domicilio fiscale/sede legale/sede operativa nel territorio dello Stato con ricavi o compensi ≤ 400.000 euro nel 2019 (art. 19, D.L. n. 23/2020) </t>
  </si>
  <si>
    <t xml:space="preserve">Rinvio F24 per soggetti Imprese e Professioniti con sede nel territorio dello Stato (proroga al 10.12.20 del termine di versamento del secondo acconto delle imposte sui redditi ex art. 13-quinquies, c. 1, D.L. n. 137/2020) </t>
  </si>
  <si>
    <t>Rinvio F24 per soggetti ISA con diminuzione fatturato di almeno 33% nel 1° sem 2020 rispetto al 2019 (Art. 98 DL 104/2020)</t>
  </si>
  <si>
    <t>Rinvio F24 per soggetti ISA con cod.Ateco DL 137/2020 all 1 e 2 zone rosse e arancioni (art. 3 Dpcm 3/11/20 e 19-bis DL 137/2020 - art.9-quinquies DL 137/2020)</t>
  </si>
  <si>
    <t>Rinvio F24 per soggetti residenti in Italia con ricavi non superiori a 50/mln nel 2019 che hanno decremento fatturato 1° sem.2020 di almeno il 33%</t>
  </si>
  <si>
    <t>Rinvio F24 per soggetti con cod.Ateco all. 1 e 2 DL 137/2020 (zone rosse) ovvero ristoranti zone arancioni</t>
  </si>
  <si>
    <t>Rinvio F24 per federazioni sportive nazionali, enti di promozione sportiva, ASD e ASPcon sede in Italia che fanno competizioni sportive in corso di svolgimento (Dpcm del 24.10.20 ex art. 1, c. 36, L. n. 178/2020)</t>
  </si>
  <si>
    <t>All.1 Dpcm 23/2/20</t>
  </si>
  <si>
    <t>Art. 19, D.L. n. 23/2020</t>
  </si>
  <si>
    <t>Art. 13-quinquies, c1, DL 137/2020</t>
  </si>
  <si>
    <t>Art. 98 DL 104/2020</t>
  </si>
  <si>
    <t>Art. 3 Dpcm 3/11/20 e 19-bis DL 137/2020 - art.9-quinquies DL 137/2020</t>
  </si>
  <si>
    <t>RS - UNICO</t>
  </si>
  <si>
    <t>IS - IRAP</t>
  </si>
  <si>
    <t>RF - UNICO</t>
  </si>
  <si>
    <t>IC - IRAP</t>
  </si>
  <si>
    <t>RU - UNICO</t>
  </si>
  <si>
    <t>Altri benefici NO Covid</t>
  </si>
  <si>
    <t>Crediti d'imposta COVID</t>
  </si>
  <si>
    <t>RF55-Cod.83</t>
  </si>
  <si>
    <t>Sottoconto AGO</t>
  </si>
  <si>
    <t>502553 - Contrib.c/esercizio Fondo perduto COVID</t>
  </si>
  <si>
    <t>RF55-Cod.84</t>
  </si>
  <si>
    <t>502553 - Altri contrib.c/esercizio COVID</t>
  </si>
  <si>
    <t>Art. 2 DL 172/2020</t>
  </si>
  <si>
    <t>E4</t>
  </si>
  <si>
    <t>H3</t>
  </si>
  <si>
    <t>H8</t>
  </si>
  <si>
    <t>I6</t>
  </si>
  <si>
    <t>RF55-Cod.99</t>
  </si>
  <si>
    <t>Contrib F.do perduto COVID</t>
  </si>
  <si>
    <t>H9</t>
  </si>
  <si>
    <t>Cod.16</t>
  </si>
  <si>
    <t>IS 8</t>
  </si>
  <si>
    <t>BONUS FISCALE</t>
  </si>
  <si>
    <t>NORMA</t>
  </si>
  <si>
    <t>REDDITI</t>
  </si>
  <si>
    <t>IRAP</t>
  </si>
  <si>
    <t>var dim</t>
  </si>
  <si>
    <t>aiuti stato</t>
  </si>
  <si>
    <t>righi RS extra</t>
  </si>
  <si>
    <t>codice credito</t>
  </si>
  <si>
    <t>righi RU extra</t>
  </si>
  <si>
    <t>RF55</t>
  </si>
  <si>
    <t>IC57</t>
  </si>
  <si>
    <t>RS401</t>
  </si>
  <si>
    <t>IS201</t>
  </si>
  <si>
    <t>solo soc cap</t>
  </si>
  <si>
    <t>RU1</t>
  </si>
  <si>
    <t>tutti</t>
  </si>
  <si>
    <t>bonus covid-19</t>
  </si>
  <si>
    <t xml:space="preserve">contributo fondo perduto (decreto rilancio) </t>
  </si>
  <si>
    <t>DL 34/2020 art. 25</t>
  </si>
  <si>
    <t xml:space="preserve">contributo fondo perduto (centri storici) </t>
  </si>
  <si>
    <t>DL 104/2020 art. 59</t>
  </si>
  <si>
    <t xml:space="preserve">contributo fondo perduto (decreto ristori) </t>
  </si>
  <si>
    <t>DL 137/2020 art. 1</t>
  </si>
  <si>
    <t>contributo fondo perduto (altri)</t>
  </si>
  <si>
    <t>DL 137/2020 art. 10-bis</t>
  </si>
  <si>
    <t>contributo fondo perduto (decreto ristori bis)</t>
  </si>
  <si>
    <t>DL 149/2020 art. 2</t>
  </si>
  <si>
    <t>contributo fondo perduto (decreto natale)</t>
  </si>
  <si>
    <t>DL 172/2020 art. 2</t>
  </si>
  <si>
    <t>primo acconto irap 2020</t>
  </si>
  <si>
    <t>DL 34/2020 art. 24</t>
  </si>
  <si>
    <t>canoni locazione (botteghe e negozi marzo)</t>
  </si>
  <si>
    <t>DL 18/2020 art. 65</t>
  </si>
  <si>
    <t>I1</t>
  </si>
  <si>
    <t>canoni locazione (uso non abitativo e affitto azienda)</t>
  </si>
  <si>
    <t>DL 34/2020 art. 28</t>
  </si>
  <si>
    <t>RS450</t>
  </si>
  <si>
    <t>spese sanificazione e dispositivi protezione</t>
  </si>
  <si>
    <t>DL 34/2020 art. 125</t>
  </si>
  <si>
    <t>spese adeguamento ambienti lavoro</t>
  </si>
  <si>
    <t>DL 34/2020 art. 120</t>
  </si>
  <si>
    <t>bonus investimenti</t>
  </si>
  <si>
    <t>ricerca e sviluppo 2020 - 2022</t>
  </si>
  <si>
    <t>L 160/2019 - L 178/2020</t>
  </si>
  <si>
    <t>L1</t>
  </si>
  <si>
    <t>RU100/1/2</t>
  </si>
  <si>
    <t>ricerca e sviluppo 2020 - 2022 (maggiorazione sud)</t>
  </si>
  <si>
    <t>L 160/2019 - L 178/2020 - DL 34/2020</t>
  </si>
  <si>
    <t>ricerca e sviluppo 2020 - 2022 (maggiorazione sisma)</t>
  </si>
  <si>
    <t>ricerca e sviluppo (riporto anni precedenti)</t>
  </si>
  <si>
    <t>L 190/2014</t>
  </si>
  <si>
    <t>B9</t>
  </si>
  <si>
    <t>investimento beni strumentali fino al 15.11.20 (mat)</t>
  </si>
  <si>
    <t>L 160/2019 art. 1 c. 185-196</t>
  </si>
  <si>
    <t>H4</t>
  </si>
  <si>
    <t>RU120</t>
  </si>
  <si>
    <t>investimento beni strumentali fino al 15.11.20 (mat 4.0)</t>
  </si>
  <si>
    <t>2H</t>
  </si>
  <si>
    <t>investimento beni strumentali fino al 15.11.20 (imm. 4.0)</t>
  </si>
  <si>
    <t>3H</t>
  </si>
  <si>
    <t>investimento beni strumentali dal 16.11.20 (mat)</t>
  </si>
  <si>
    <t>L 178/2020 art. 1 c. 1051-1063</t>
  </si>
  <si>
    <t>L3</t>
  </si>
  <si>
    <t>RU130</t>
  </si>
  <si>
    <t>investimento beni strumentali dal 16.11.20 (mat 4.0)</t>
  </si>
  <si>
    <t>2L</t>
  </si>
  <si>
    <t>investimento beni strumentali dal 16.11.20 (imm. 4.0)</t>
  </si>
  <si>
    <t>3L</t>
  </si>
  <si>
    <t>altri bonus</t>
  </si>
  <si>
    <t>formazione 4.0</t>
  </si>
  <si>
    <t>L. 205/2017 art. 1 c. 46-56</t>
  </si>
  <si>
    <t>F7</t>
  </si>
  <si>
    <t>RU110</t>
  </si>
  <si>
    <t>commissioni bancarie esercenti imp distrib carburanti</t>
  </si>
  <si>
    <t>L 205/2017 art. 1 c. 924-925</t>
  </si>
  <si>
    <t>F3</t>
  </si>
  <si>
    <t>investimenti pubblicitari</t>
  </si>
  <si>
    <t>DL 50/2017 art. 57-bis</t>
  </si>
  <si>
    <t>commissioni pagamenti elettronici</t>
  </si>
  <si>
    <t>DL 124/2019 art. 22</t>
  </si>
  <si>
    <t>acquisto o adeguamento registratori di cassa</t>
  </si>
  <si>
    <t>DLGS 127/2015 art. 2 c. 6-quinquies</t>
  </si>
  <si>
    <t>F9</t>
  </si>
  <si>
    <t>art bonus</t>
  </si>
  <si>
    <t>DL 83/2014 art. 1</t>
  </si>
  <si>
    <t>RS251</t>
  </si>
  <si>
    <t>A3</t>
  </si>
  <si>
    <t>caro petrolio</t>
  </si>
  <si>
    <t>DL 265/2000 art. 1</t>
  </si>
  <si>
    <t>RU23 sez II</t>
  </si>
  <si>
    <t>REDDITI    var. dim       RF 55</t>
  </si>
  <si>
    <t>IRAP.        var. dim       IC57</t>
  </si>
  <si>
    <t>REDDITI   aiudi stato     RS401</t>
  </si>
  <si>
    <t>REDDITI   aiudi stato     IS201</t>
  </si>
  <si>
    <t>REDDITI righiRSextr solo soccap</t>
  </si>
  <si>
    <t>REDDITI cod.credito RU1</t>
  </si>
  <si>
    <t>REDDITI.    RU  extra tutti</t>
  </si>
  <si>
    <t>… inserisci ragione sociale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</si>
</sst>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/yy;@"/>
    <numFmt numFmtId="166" formatCode="#,##0_ ;[Red]\-#,##0\ 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000000"/>
      <name val="Helvetica Neue"/>
      <family val="2"/>
    </font>
    <font>
      <b/>
      <sz val="12"/>
      <color rgb="FFFFFFFF"/>
      <name val="Helvetica Neue"/>
      <family val="2"/>
    </font>
    <font>
      <sz val="12"/>
      <name val="Helvetica Neue"/>
      <family val="2"/>
    </font>
    <font>
      <sz val="12"/>
      <color rgb="FFFFFFFF"/>
      <name val="Helvetica Neue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C700"/>
        <bgColor rgb="FF16C700"/>
      </patternFill>
    </fill>
    <fill>
      <patternFill patternType="solid">
        <fgColor rgb="FF004982"/>
        <bgColor rgb="FF004982"/>
      </patternFill>
    </fill>
    <fill>
      <patternFill patternType="solid">
        <fgColor rgb="FFED7D31"/>
        <bgColor rgb="FFED7D31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2F2F2"/>
        <bgColor rgb="FFF2F2F2"/>
      </patternFill>
    </fill>
    <fill>
      <gradientFill degree="90">
        <stop position="0">
          <color theme="9" tint="-0.25098422193060094"/>
        </stop>
        <stop position="1">
          <color theme="9" tint="-0.25098422193060094"/>
        </stop>
      </gradientFill>
    </fill>
    <fill>
      <gradientFill degree="90">
        <stop position="0">
          <color theme="9" tint="-0.25098422193060094"/>
        </stop>
        <stop position="1">
          <color theme="9" tint="0.40000610370189521"/>
        </stop>
      </gradient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0" fillId="0" borderId="0" xfId="0" applyNumberFormat="1" applyAlignment="1">
      <alignment wrapText="1"/>
    </xf>
    <xf numFmtId="164" fontId="4" fillId="0" borderId="0" xfId="0" applyNumberFormat="1" applyFont="1" applyAlignment="1">
      <alignment wrapText="1"/>
    </xf>
    <xf numFmtId="165" fontId="0" fillId="0" borderId="0" xfId="0" applyNumberFormat="1"/>
    <xf numFmtId="164" fontId="1" fillId="0" borderId="0" xfId="0" applyNumberFormat="1" applyFont="1"/>
    <xf numFmtId="164" fontId="0" fillId="2" borderId="2" xfId="0" applyNumberFormat="1" applyFill="1" applyBorder="1" applyAlignment="1" applyProtection="1">
      <alignment vertical="center" wrapText="1"/>
      <protection locked="0"/>
    </xf>
    <xf numFmtId="164" fontId="0" fillId="2" borderId="3" xfId="0" applyNumberFormat="1" applyFill="1" applyBorder="1" applyAlignment="1" applyProtection="1">
      <alignment vertical="center" wrapText="1"/>
      <protection locked="0"/>
    </xf>
    <xf numFmtId="164" fontId="0" fillId="2" borderId="5" xfId="0" applyNumberFormat="1" applyFill="1" applyBorder="1" applyAlignment="1" applyProtection="1">
      <alignment vertical="center" wrapText="1"/>
      <protection locked="0"/>
    </xf>
    <xf numFmtId="166" fontId="0" fillId="0" borderId="1" xfId="0" applyNumberFormat="1" applyBorder="1" applyAlignment="1">
      <alignment horizontal="center" vertical="center" wrapText="1"/>
    </xf>
    <xf numFmtId="166" fontId="0" fillId="0" borderId="6" xfId="0" applyNumberFormat="1" applyBorder="1" applyAlignment="1">
      <alignment horizontal="center" vertical="center" wrapText="1"/>
    </xf>
    <xf numFmtId="165" fontId="4" fillId="3" borderId="3" xfId="0" applyNumberFormat="1" applyFont="1" applyFill="1" applyBorder="1" applyAlignment="1" applyProtection="1">
      <alignment vertical="center" wrapText="1"/>
      <protection locked="0"/>
    </xf>
    <xf numFmtId="165" fontId="0" fillId="3" borderId="3" xfId="0" applyNumberFormat="1" applyFill="1" applyBorder="1" applyAlignment="1" applyProtection="1">
      <alignment vertical="center" wrapText="1"/>
      <protection locked="0"/>
    </xf>
    <xf numFmtId="165" fontId="4" fillId="3" borderId="5" xfId="0" applyNumberFormat="1" applyFont="1" applyFill="1" applyBorder="1" applyAlignment="1" applyProtection="1">
      <alignment vertical="center" wrapText="1"/>
      <protection locked="0"/>
    </xf>
    <xf numFmtId="165" fontId="0" fillId="3" borderId="5" xfId="0" applyNumberFormat="1" applyFill="1" applyBorder="1" applyAlignment="1" applyProtection="1">
      <alignment vertical="center" wrapText="1"/>
      <protection locked="0"/>
    </xf>
    <xf numFmtId="166" fontId="0" fillId="0" borderId="0" xfId="0" applyNumberFormat="1"/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quotePrefix="1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vertical="center"/>
    </xf>
    <xf numFmtId="164" fontId="0" fillId="0" borderId="0" xfId="0" quotePrefix="1" applyNumberFormat="1" applyAlignment="1">
      <alignment vertical="center"/>
    </xf>
    <xf numFmtId="166" fontId="0" fillId="0" borderId="0" xfId="0" quotePrefix="1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0" fillId="7" borderId="15" xfId="0" applyFill="1" applyBorder="1"/>
    <xf numFmtId="0" fontId="0" fillId="8" borderId="12" xfId="0" applyFill="1" applyBorder="1"/>
    <xf numFmtId="0" fontId="0" fillId="9" borderId="12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7" borderId="12" xfId="0" applyFill="1" applyBorder="1"/>
    <xf numFmtId="0" fontId="0" fillId="10" borderId="16" xfId="0" applyFill="1" applyBorder="1" applyAlignment="1">
      <alignment horizontal="center"/>
    </xf>
    <xf numFmtId="0" fontId="10" fillId="0" borderId="17" xfId="0" applyFont="1" applyBorder="1"/>
    <xf numFmtId="0" fontId="10" fillId="0" borderId="13" xfId="0" applyFont="1" applyBorder="1"/>
    <xf numFmtId="166" fontId="0" fillId="0" borderId="18" xfId="0" applyNumberFormat="1" applyBorder="1" applyAlignment="1">
      <alignment horizontal="center" vertical="center" wrapText="1"/>
    </xf>
    <xf numFmtId="166" fontId="0" fillId="0" borderId="19" xfId="0" applyNumberFormat="1" applyBorder="1" applyAlignment="1">
      <alignment horizontal="center" vertical="center" wrapText="1"/>
    </xf>
    <xf numFmtId="166" fontId="0" fillId="0" borderId="20" xfId="0" applyNumberFormat="1" applyBorder="1" applyAlignment="1">
      <alignment horizontal="center" vertical="center" wrapText="1"/>
    </xf>
    <xf numFmtId="166" fontId="0" fillId="0" borderId="21" xfId="0" applyNumberFormat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 wrapText="1"/>
    </xf>
    <xf numFmtId="166" fontId="0" fillId="0" borderId="23" xfId="0" applyNumberFormat="1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 wrapText="1"/>
    </xf>
    <xf numFmtId="166" fontId="0" fillId="0" borderId="25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11" borderId="0" xfId="0" applyFont="1" applyFill="1" applyAlignment="1">
      <alignment horizontal="right" vertical="center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0" fontId="2" fillId="11" borderId="33" xfId="0" applyFont="1" applyFill="1" applyBorder="1" applyAlignment="1" applyProtection="1">
      <alignment horizontal="left" vertical="center"/>
      <protection locked="0"/>
    </xf>
    <xf numFmtId="0" fontId="2" fillId="11" borderId="34" xfId="0" applyFont="1" applyFill="1" applyBorder="1" applyAlignment="1">
      <alignment horizontal="right" vertical="center"/>
    </xf>
    <xf numFmtId="164" fontId="2" fillId="11" borderId="34" xfId="0" applyNumberFormat="1" applyFont="1" applyFill="1" applyBorder="1" applyAlignment="1">
      <alignment horizontal="right" vertical="center"/>
    </xf>
    <xf numFmtId="0" fontId="2" fillId="11" borderId="34" xfId="0" applyFont="1" applyFill="1" applyBorder="1" applyAlignment="1">
      <alignment vertical="center"/>
    </xf>
    <xf numFmtId="0" fontId="2" fillId="11" borderId="35" xfId="0" applyFont="1" applyFill="1" applyBorder="1" applyAlignment="1">
      <alignment horizontal="right" vertical="center"/>
    </xf>
    <xf numFmtId="0" fontId="9" fillId="12" borderId="29" xfId="0" applyFont="1" applyFill="1" applyBorder="1" applyAlignment="1">
      <alignment horizontal="center" wrapText="1"/>
    </xf>
    <xf numFmtId="0" fontId="9" fillId="12" borderId="30" xfId="0" applyFont="1" applyFill="1" applyBorder="1" applyAlignment="1">
      <alignment horizontal="center" wrapText="1"/>
    </xf>
    <xf numFmtId="0" fontId="9" fillId="12" borderId="31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14" xfId="0" applyFont="1" applyBorder="1"/>
    <xf numFmtId="0" fontId="9" fillId="5" borderId="1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2" borderId="2" xfId="0" applyNumberFormat="1" applyFill="1" applyBorder="1" applyAlignment="1" applyProtection="1">
      <alignment horizontal="left" vertical="center" wrapText="1"/>
      <protection locked="0"/>
    </xf>
    <xf numFmtId="164" fontId="0" fillId="2" borderId="37" xfId="0" applyNumberFormat="1" applyFill="1" applyBorder="1" applyAlignment="1" applyProtection="1">
      <alignment horizontal="left" vertical="center" wrapText="1"/>
      <protection locked="0"/>
    </xf>
    <xf numFmtId="164" fontId="12" fillId="12" borderId="1" xfId="0" applyNumberFormat="1" applyFont="1" applyFill="1" applyBorder="1" applyAlignment="1">
      <alignment horizontal="left" vertical="center" wrapText="1"/>
    </xf>
    <xf numFmtId="164" fontId="12" fillId="12" borderId="0" xfId="0" applyNumberFormat="1" applyFont="1" applyFill="1" applyBorder="1" applyAlignment="1">
      <alignment horizontal="left" vertical="center" wrapText="1"/>
    </xf>
    <xf numFmtId="164" fontId="12" fillId="12" borderId="4" xfId="0" applyNumberFormat="1" applyFont="1" applyFill="1" applyBorder="1" applyAlignment="1">
      <alignment horizontal="left" vertical="center" wrapText="1"/>
    </xf>
    <xf numFmtId="164" fontId="12" fillId="12" borderId="27" xfId="0" applyNumberFormat="1" applyFont="1" applyFill="1" applyBorder="1" applyAlignment="1">
      <alignment horizontal="left" vertical="center" wrapText="1"/>
    </xf>
    <xf numFmtId="164" fontId="12" fillId="12" borderId="0" xfId="0" applyNumberFormat="1" applyFont="1" applyFill="1" applyBorder="1" applyAlignment="1">
      <alignment horizontal="center" vertical="center" wrapText="1"/>
    </xf>
    <xf numFmtId="164" fontId="12" fillId="12" borderId="27" xfId="0" applyNumberFormat="1" applyFont="1" applyFill="1" applyBorder="1" applyAlignment="1">
      <alignment horizontal="center" vertical="center" wrapText="1"/>
    </xf>
    <xf numFmtId="164" fontId="12" fillId="12" borderId="8" xfId="0" applyNumberFormat="1" applyFont="1" applyFill="1" applyBorder="1" applyAlignment="1">
      <alignment horizontal="left" vertical="center" wrapText="1"/>
    </xf>
    <xf numFmtId="164" fontId="12" fillId="12" borderId="36" xfId="0" applyNumberFormat="1" applyFont="1" applyFill="1" applyBorder="1" applyAlignment="1">
      <alignment horizontal="left" vertical="center" wrapText="1"/>
    </xf>
    <xf numFmtId="164" fontId="0" fillId="2" borderId="7" xfId="0" applyNumberFormat="1" applyFill="1" applyBorder="1" applyAlignment="1" applyProtection="1">
      <alignment horizontal="left" vertical="center" wrapText="1"/>
      <protection locked="0"/>
    </xf>
    <xf numFmtId="164" fontId="0" fillId="2" borderId="0" xfId="0" applyNumberFormat="1" applyFill="1" applyBorder="1" applyAlignment="1" applyProtection="1">
      <alignment horizontal="left" vertical="center" wrapText="1"/>
      <protection locked="0"/>
    </xf>
    <xf numFmtId="164" fontId="0" fillId="2" borderId="8" xfId="0" applyNumberFormat="1" applyFill="1" applyBorder="1" applyAlignment="1" applyProtection="1">
      <alignment horizontal="left" vertical="center" wrapText="1"/>
      <protection locked="0"/>
    </xf>
    <xf numFmtId="164" fontId="0" fillId="2" borderId="3" xfId="0" applyNumberFormat="1" applyFill="1" applyBorder="1" applyAlignment="1" applyProtection="1">
      <alignment horizontal="left" vertical="center" wrapText="1"/>
      <protection locked="0"/>
    </xf>
    <xf numFmtId="164" fontId="0" fillId="2" borderId="38" xfId="0" applyNumberFormat="1" applyFill="1" applyBorder="1" applyAlignment="1" applyProtection="1">
      <alignment horizontal="left" vertical="center" wrapText="1"/>
      <protection locked="0"/>
    </xf>
    <xf numFmtId="164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9" xfId="0" applyNumberFormat="1" applyFont="1" applyFill="1" applyBorder="1" applyAlignment="1" applyProtection="1">
      <alignment horizontal="left" vertical="center" wrapText="1"/>
      <protection locked="0"/>
    </xf>
    <xf numFmtId="164" fontId="0" fillId="2" borderId="5" xfId="0" applyNumberFormat="1" applyFill="1" applyBorder="1" applyAlignment="1" applyProtection="1">
      <alignment horizontal="left" vertical="center" wrapText="1"/>
      <protection locked="0"/>
    </xf>
    <xf numFmtId="164" fontId="0" fillId="2" borderId="39" xfId="0" applyNumberFormat="1" applyFill="1" applyBorder="1" applyAlignment="1" applyProtection="1">
      <alignment horizontal="left" vertical="center" wrapText="1"/>
      <protection locked="0"/>
    </xf>
  </cellXfs>
  <cellStyles count="1">
    <cellStyle name="Normale" xfId="0" builtinId="0"/>
  </cellStyles>
  <dxfs count="2">
    <dxf>
      <fill>
        <patternFill>
          <bgColor rgb="FFF2F0C5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F2F0C5"/>
      <color rgb="FFEEE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1CB2-1600-884C-ABF6-3672CD7B4096}">
  <sheetPr>
    <pageSetUpPr fitToPage="1"/>
  </sheetPr>
  <dimension ref="A1:BE44"/>
  <sheetViews>
    <sheetView tabSelected="1" zoomScale="80" zoomScaleNormal="80" workbookViewId="0"/>
  </sheetViews>
  <sheetFormatPr baseColWidth="10" defaultColWidth="8.6640625" defaultRowHeight="16" x14ac:dyDescent="0.2"/>
  <cols>
    <col min="1" max="2" width="12.5" style="1" customWidth="1"/>
    <col min="3" max="3" width="37.83203125" style="1" customWidth="1"/>
    <col min="4" max="5" width="10.33203125" style="1" customWidth="1"/>
    <col min="6" max="9" width="12" style="1" bestFit="1" customWidth="1"/>
    <col min="10" max="10" width="10" style="1" customWidth="1"/>
    <col min="11" max="12" width="10" style="1" hidden="1" customWidth="1"/>
    <col min="13" max="13" width="10" style="1" customWidth="1"/>
    <col min="14" max="14" width="8.6640625" style="1"/>
    <col min="15" max="15" width="12" style="1" bestFit="1" customWidth="1"/>
    <col min="16" max="22" width="13.33203125" style="1" hidden="1" customWidth="1"/>
    <col min="23" max="23" width="27" style="1" hidden="1" customWidth="1"/>
    <col min="24" max="28" width="9.33203125" style="1" hidden="1" customWidth="1"/>
    <col min="29" max="32" width="10.83203125" style="1" hidden="1" customWidth="1"/>
    <col min="33" max="34" width="8.6640625" style="1" hidden="1" customWidth="1"/>
    <col min="35" max="36" width="22" style="1" hidden="1" customWidth="1"/>
    <col min="37" max="37" width="88.5" style="1" hidden="1" customWidth="1"/>
    <col min="38" max="38" width="20.6640625" style="1" hidden="1" customWidth="1"/>
    <col min="39" max="39" width="20.6640625" style="19" hidden="1" customWidth="1"/>
    <col min="40" max="40" width="10" style="1" hidden="1" customWidth="1"/>
    <col min="41" max="41" width="11.5" style="1" hidden="1" customWidth="1"/>
    <col min="42" max="44" width="10" style="1" hidden="1" customWidth="1"/>
    <col min="45" max="45" width="8.6640625" style="1" hidden="1" customWidth="1"/>
    <col min="46" max="47" width="18.33203125" style="1" hidden="1" customWidth="1"/>
    <col min="48" max="48" width="49.33203125" style="1" hidden="1" customWidth="1"/>
    <col min="49" max="49" width="33" style="1" hidden="1" customWidth="1"/>
    <col min="50" max="50" width="9.5" style="1" hidden="1" customWidth="1"/>
    <col min="51" max="51" width="7.6640625" style="1" hidden="1" customWidth="1"/>
    <col min="52" max="53" width="10" style="1" hidden="1" customWidth="1"/>
    <col min="54" max="54" width="13" style="1" hidden="1" customWidth="1"/>
    <col min="55" max="55" width="13.5" style="1" hidden="1" customWidth="1"/>
    <col min="56" max="56" width="13.33203125" style="1" hidden="1" customWidth="1"/>
    <col min="57" max="57" width="8.6640625" style="1" hidden="1" customWidth="1"/>
    <col min="58" max="66" width="8.6640625" style="1" customWidth="1"/>
    <col min="67" max="16384" width="8.6640625" style="1"/>
  </cols>
  <sheetData>
    <row r="1" spans="1:56" s="62" customFormat="1" ht="35" customHeight="1" x14ac:dyDescent="0.2">
      <c r="A1" s="69" t="s">
        <v>167</v>
      </c>
      <c r="B1" s="70"/>
      <c r="C1" s="71"/>
      <c r="D1" s="70"/>
      <c r="E1" s="70"/>
      <c r="F1" s="71"/>
      <c r="G1" s="72"/>
      <c r="H1" s="70" t="s">
        <v>0</v>
      </c>
      <c r="I1" s="70">
        <v>2020</v>
      </c>
      <c r="J1" s="70"/>
      <c r="K1" s="70"/>
      <c r="L1" s="70"/>
      <c r="M1" s="70"/>
      <c r="N1" s="70"/>
      <c r="O1" s="73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J1" s="63" t="s">
        <v>5</v>
      </c>
      <c r="AK1" s="64"/>
    </row>
    <row r="2" spans="1:56" x14ac:dyDescent="0.2">
      <c r="A2" s="85" t="s">
        <v>4</v>
      </c>
      <c r="B2" s="86"/>
      <c r="C2" s="89" t="s">
        <v>33</v>
      </c>
      <c r="D2" s="89" t="s">
        <v>1</v>
      </c>
      <c r="E2" s="89" t="s">
        <v>2</v>
      </c>
      <c r="F2" s="89" t="s">
        <v>32</v>
      </c>
      <c r="G2" s="86" t="s">
        <v>3</v>
      </c>
      <c r="H2" s="86"/>
      <c r="I2" s="86"/>
      <c r="J2" s="86"/>
      <c r="K2" s="86"/>
      <c r="L2" s="86"/>
      <c r="M2" s="86"/>
      <c r="N2" s="86"/>
      <c r="O2" s="91"/>
      <c r="P2" s="74" t="s">
        <v>160</v>
      </c>
      <c r="Q2" s="74" t="s">
        <v>161</v>
      </c>
      <c r="R2" s="74" t="s">
        <v>162</v>
      </c>
      <c r="S2" s="74" t="s">
        <v>163</v>
      </c>
      <c r="T2" s="74" t="s">
        <v>164</v>
      </c>
      <c r="U2" s="74" t="s">
        <v>165</v>
      </c>
      <c r="V2" s="74" t="s">
        <v>166</v>
      </c>
      <c r="AI2" s="9" t="s">
        <v>4</v>
      </c>
      <c r="AJ2" s="20" t="s">
        <v>4</v>
      </c>
      <c r="AK2" s="21" t="s">
        <v>27</v>
      </c>
      <c r="AL2" s="22" t="s">
        <v>26</v>
      </c>
      <c r="AM2" s="22" t="s">
        <v>56</v>
      </c>
      <c r="AN2" s="22" t="s">
        <v>48</v>
      </c>
      <c r="AO2" s="22" t="s">
        <v>50</v>
      </c>
      <c r="AP2" s="22" t="s">
        <v>52</v>
      </c>
      <c r="AQ2" s="22" t="s">
        <v>49</v>
      </c>
      <c r="AR2" s="22" t="s">
        <v>51</v>
      </c>
      <c r="AS2" s="2"/>
      <c r="AT2" s="2"/>
      <c r="AU2" s="40"/>
      <c r="AV2" s="77" t="s">
        <v>70</v>
      </c>
      <c r="AW2" s="80" t="s">
        <v>71</v>
      </c>
      <c r="AX2" s="41" t="s">
        <v>72</v>
      </c>
      <c r="AY2" s="41" t="s">
        <v>73</v>
      </c>
      <c r="AZ2" s="41" t="s">
        <v>72</v>
      </c>
      <c r="BA2" s="41" t="s">
        <v>73</v>
      </c>
      <c r="BB2" s="41" t="s">
        <v>72</v>
      </c>
      <c r="BC2" s="41" t="s">
        <v>72</v>
      </c>
      <c r="BD2" s="41" t="s">
        <v>72</v>
      </c>
    </row>
    <row r="3" spans="1:56" x14ac:dyDescent="0.2">
      <c r="A3" s="85"/>
      <c r="B3" s="86"/>
      <c r="C3" s="89"/>
      <c r="D3" s="89"/>
      <c r="E3" s="89"/>
      <c r="F3" s="89"/>
      <c r="G3" s="86"/>
      <c r="H3" s="86"/>
      <c r="I3" s="86"/>
      <c r="J3" s="86"/>
      <c r="K3" s="86"/>
      <c r="L3" s="86"/>
      <c r="M3" s="86"/>
      <c r="N3" s="86"/>
      <c r="O3" s="91"/>
      <c r="P3" s="75"/>
      <c r="Q3" s="75"/>
      <c r="R3" s="75"/>
      <c r="S3" s="75"/>
      <c r="T3" s="75"/>
      <c r="U3" s="75"/>
      <c r="V3" s="75"/>
      <c r="AI3" s="1" t="s">
        <v>66</v>
      </c>
      <c r="AJ3" s="23" t="s">
        <v>66</v>
      </c>
      <c r="AK3" s="24" t="s">
        <v>6</v>
      </c>
      <c r="AL3" s="25" t="s">
        <v>7</v>
      </c>
      <c r="AM3" s="26" t="s">
        <v>57</v>
      </c>
      <c r="AN3" s="27">
        <v>20</v>
      </c>
      <c r="AO3" s="27" t="s">
        <v>55</v>
      </c>
      <c r="AP3" s="28" t="s">
        <v>30</v>
      </c>
      <c r="AQ3" s="27" t="s">
        <v>69</v>
      </c>
      <c r="AR3" s="27" t="s">
        <v>68</v>
      </c>
      <c r="AS3" s="2"/>
      <c r="AT3" s="2"/>
      <c r="AU3" s="42"/>
      <c r="AV3" s="78"/>
      <c r="AW3" s="78"/>
      <c r="AX3" s="43" t="s">
        <v>74</v>
      </c>
      <c r="AY3" s="43" t="s">
        <v>74</v>
      </c>
      <c r="AZ3" s="43" t="s">
        <v>75</v>
      </c>
      <c r="BA3" s="43" t="s">
        <v>75</v>
      </c>
      <c r="BB3" s="43" t="s">
        <v>76</v>
      </c>
      <c r="BC3" s="43" t="s">
        <v>77</v>
      </c>
      <c r="BD3" s="43" t="s">
        <v>78</v>
      </c>
    </row>
    <row r="4" spans="1:56" ht="28" customHeight="1" x14ac:dyDescent="0.2">
      <c r="A4" s="87"/>
      <c r="B4" s="88"/>
      <c r="C4" s="90"/>
      <c r="D4" s="90"/>
      <c r="E4" s="90"/>
      <c r="F4" s="90"/>
      <c r="G4" s="88"/>
      <c r="H4" s="88"/>
      <c r="I4" s="88"/>
      <c r="J4" s="88"/>
      <c r="K4" s="88"/>
      <c r="L4" s="88"/>
      <c r="M4" s="88"/>
      <c r="N4" s="88"/>
      <c r="O4" s="92"/>
      <c r="P4" s="76"/>
      <c r="Q4" s="76"/>
      <c r="R4" s="76"/>
      <c r="S4" s="76"/>
      <c r="T4" s="76"/>
      <c r="U4" s="76"/>
      <c r="V4" s="76"/>
      <c r="W4" s="67" t="s">
        <v>56</v>
      </c>
      <c r="X4" s="39" t="s">
        <v>48</v>
      </c>
      <c r="Y4" s="39" t="s">
        <v>50</v>
      </c>
      <c r="Z4" s="39" t="s">
        <v>52</v>
      </c>
      <c r="AA4" s="39" t="s">
        <v>49</v>
      </c>
      <c r="AB4" s="66" t="s">
        <v>51</v>
      </c>
      <c r="AI4" s="1" t="s">
        <v>31</v>
      </c>
      <c r="AJ4" s="23" t="s">
        <v>66</v>
      </c>
      <c r="AK4" s="24" t="s">
        <v>8</v>
      </c>
      <c r="AL4" s="25" t="s">
        <v>9</v>
      </c>
      <c r="AM4" s="26" t="s">
        <v>57</v>
      </c>
      <c r="AN4" s="27">
        <v>22</v>
      </c>
      <c r="AO4" s="27" t="s">
        <v>55</v>
      </c>
      <c r="AP4" s="28" t="s">
        <v>30</v>
      </c>
      <c r="AQ4" s="27" t="s">
        <v>69</v>
      </c>
      <c r="AR4" s="27" t="s">
        <v>68</v>
      </c>
      <c r="AS4" s="2"/>
      <c r="AT4" s="2"/>
      <c r="AU4" s="42"/>
      <c r="AV4" s="79"/>
      <c r="AW4" s="79"/>
      <c r="AX4" s="43" t="s">
        <v>79</v>
      </c>
      <c r="AY4" s="43" t="s">
        <v>80</v>
      </c>
      <c r="AZ4" s="43" t="s">
        <v>81</v>
      </c>
      <c r="BA4" s="43" t="s">
        <v>82</v>
      </c>
      <c r="BB4" s="43" t="s">
        <v>83</v>
      </c>
      <c r="BC4" s="43" t="s">
        <v>84</v>
      </c>
      <c r="BD4" s="43" t="s">
        <v>85</v>
      </c>
    </row>
    <row r="5" spans="1:56" s="3" customFormat="1" ht="35" customHeight="1" x14ac:dyDescent="0.2">
      <c r="A5" s="81"/>
      <c r="B5" s="82"/>
      <c r="C5" s="10"/>
      <c r="D5" s="15"/>
      <c r="E5" s="16"/>
      <c r="F5" s="10"/>
      <c r="G5" s="83"/>
      <c r="H5" s="83"/>
      <c r="I5" s="83"/>
      <c r="J5" s="83"/>
      <c r="K5" s="83"/>
      <c r="L5" s="83"/>
      <c r="M5" s="83"/>
      <c r="N5" s="83"/>
      <c r="O5" s="84"/>
      <c r="P5" s="53" t="str">
        <f>IFERROR(+VLOOKUP($G5,$AV$5:$BD$40,3,FALSE),"")</f>
        <v/>
      </c>
      <c r="Q5" s="54" t="str">
        <f>IFERROR(+VLOOKUP($G5,$AV$5:$BD$40,4,FALSE),"")</f>
        <v/>
      </c>
      <c r="R5" s="54" t="str">
        <f>IFERROR(+VLOOKUP($G5,$AV$5:$BD$40,5,FALSE),"")</f>
        <v/>
      </c>
      <c r="S5" s="54" t="str">
        <f>IFERROR(+VLOOKUP($G5,$AV$5:$BD$40,6,FALSE),"")</f>
        <v/>
      </c>
      <c r="T5" s="54" t="str">
        <f>IFERROR(+VLOOKUP($G5,$AV$5:$BD$40,7,FALSE),"")</f>
        <v/>
      </c>
      <c r="U5" s="54" t="str">
        <f>IFERROR(+VLOOKUP($G5,$AV$5:$BD$40,8,FALSE),"")</f>
        <v/>
      </c>
      <c r="V5" s="55" t="str">
        <f>IFERROR(+VLOOKUP($G5,$AV$5:$BD$40,9,FALSE),"")</f>
        <v/>
      </c>
      <c r="W5" s="68" t="str">
        <f>IFERROR(+VLOOKUP($G5,$AK$3:$AR$23,3,FALSE),"")</f>
        <v/>
      </c>
      <c r="X5" s="13" t="str">
        <f>IFERROR(+VLOOKUP($G5,$AK$3:$AR$23,4,FALSE),"")</f>
        <v/>
      </c>
      <c r="Y5" s="13" t="str">
        <f>IFERROR(+VLOOKUP($G5,$AK$3:$AR$23,5,FALSE),"")</f>
        <v/>
      </c>
      <c r="Z5" s="13" t="str">
        <f>IFERROR(+VLOOKUP($G5,$AK$3:$AR$23,6,FALSE),"")</f>
        <v/>
      </c>
      <c r="AA5" s="13" t="str">
        <f>IFERROR(+VLOOKUP($G5,$AK$3:$AR$23,7,FALSE),"")</f>
        <v/>
      </c>
      <c r="AB5" s="14" t="str">
        <f>IFERROR(+VLOOKUP($G5,$AK$3:$AR$23,8,FALSE),"")</f>
        <v/>
      </c>
      <c r="AI5" s="1" t="s">
        <v>54</v>
      </c>
      <c r="AJ5" s="23" t="s">
        <v>66</v>
      </c>
      <c r="AK5" s="24" t="s">
        <v>10</v>
      </c>
      <c r="AL5" s="23" t="s">
        <v>11</v>
      </c>
      <c r="AM5" s="26" t="s">
        <v>57</v>
      </c>
      <c r="AN5" s="29">
        <v>23</v>
      </c>
      <c r="AO5" s="27" t="s">
        <v>55</v>
      </c>
      <c r="AP5" s="28" t="s">
        <v>30</v>
      </c>
      <c r="AQ5" s="27" t="s">
        <v>69</v>
      </c>
      <c r="AR5" s="27" t="s">
        <v>68</v>
      </c>
      <c r="AS5" s="4"/>
      <c r="AT5" s="2" t="s">
        <v>86</v>
      </c>
      <c r="AU5" s="51" t="s">
        <v>86</v>
      </c>
      <c r="AV5" s="44" t="s">
        <v>87</v>
      </c>
      <c r="AW5" s="45" t="s">
        <v>88</v>
      </c>
      <c r="AX5" s="46">
        <v>83</v>
      </c>
      <c r="AY5" s="46">
        <v>16</v>
      </c>
      <c r="AZ5" s="47">
        <v>20</v>
      </c>
      <c r="BA5" s="46">
        <v>8</v>
      </c>
      <c r="BB5" s="48"/>
      <c r="BC5" s="48"/>
      <c r="BD5" s="48"/>
    </row>
    <row r="6" spans="1:56" s="6" customFormat="1" ht="35" customHeight="1" x14ac:dyDescent="0.2">
      <c r="A6" s="81"/>
      <c r="B6" s="82"/>
      <c r="C6" s="11"/>
      <c r="D6" s="15"/>
      <c r="E6" s="16"/>
      <c r="F6" s="11"/>
      <c r="G6" s="93"/>
      <c r="H6" s="94"/>
      <c r="I6" s="94"/>
      <c r="J6" s="94"/>
      <c r="K6" s="94"/>
      <c r="L6" s="94"/>
      <c r="M6" s="94"/>
      <c r="N6" s="94"/>
      <c r="O6" s="95"/>
      <c r="P6" s="56" t="str">
        <f>IFERROR(+VLOOKUP(G6,$AV$5:$BD$40,3,FALSE),"")</f>
        <v/>
      </c>
      <c r="Q6" s="57" t="str">
        <f>IFERROR(+VLOOKUP($G6,$AV$5:$BD$40,4,FALSE),"")</f>
        <v/>
      </c>
      <c r="R6" s="57" t="str">
        <f>IFERROR(+VLOOKUP($G6,$AV$5:$BD$40,5,FALSE),"")</f>
        <v/>
      </c>
      <c r="S6" s="57" t="str">
        <f>IFERROR(+VLOOKUP($G6,$AV$5:$BD$40,6,FALSE),"")</f>
        <v/>
      </c>
      <c r="T6" s="57" t="str">
        <f>IFERROR(+VLOOKUP($G6,$AV$5:$BD$40,7,FALSE),"")</f>
        <v/>
      </c>
      <c r="U6" s="57" t="str">
        <f>IFERROR(+VLOOKUP($G6,$AV$5:$BD$40,8,FALSE),"")</f>
        <v/>
      </c>
      <c r="V6" s="58" t="str">
        <f>IFERROR(+VLOOKUP($G6,$AV$5:$BD$40,9,FALSE),"")</f>
        <v/>
      </c>
      <c r="W6" s="68" t="str">
        <f>IFERROR(+VLOOKUP($G6,$AK$3:$AR$23,3,FALSE),"")</f>
        <v/>
      </c>
      <c r="X6" s="13" t="str">
        <f>IFERROR(+VLOOKUP($G6,$AK$3:$AR$23,4,FALSE),"")</f>
        <v/>
      </c>
      <c r="Y6" s="13" t="str">
        <f>IFERROR(+VLOOKUP($G6,$AK$3:$AR$23,5,FALSE),"")</f>
        <v/>
      </c>
      <c r="Z6" s="13" t="str">
        <f>IFERROR(+VLOOKUP($G6,$AK$3:$AR$23,6,FALSE),"")</f>
        <v/>
      </c>
      <c r="AA6" s="13" t="str">
        <f>IFERROR(+VLOOKUP($G6,$AK$3:$AR$23,7,FALSE),"")</f>
        <v/>
      </c>
      <c r="AB6" s="14" t="str">
        <f>IFERROR(+VLOOKUP($G6,$AK$3:$AR$23,8,FALSE),"")</f>
        <v/>
      </c>
      <c r="AI6" s="1" t="s">
        <v>53</v>
      </c>
      <c r="AJ6" s="23" t="s">
        <v>66</v>
      </c>
      <c r="AK6" s="24" t="s">
        <v>12</v>
      </c>
      <c r="AL6" s="23" t="s">
        <v>16</v>
      </c>
      <c r="AM6" s="26" t="s">
        <v>59</v>
      </c>
      <c r="AN6" s="29">
        <v>24</v>
      </c>
      <c r="AO6" s="27" t="s">
        <v>58</v>
      </c>
      <c r="AP6" s="28" t="s">
        <v>30</v>
      </c>
      <c r="AQ6" s="27" t="s">
        <v>69</v>
      </c>
      <c r="AR6" s="27" t="s">
        <v>68</v>
      </c>
      <c r="AS6" s="7"/>
      <c r="AT6" s="2" t="s">
        <v>111</v>
      </c>
      <c r="AU6" s="51" t="s">
        <v>86</v>
      </c>
      <c r="AV6" s="44" t="s">
        <v>89</v>
      </c>
      <c r="AW6" s="45" t="s">
        <v>90</v>
      </c>
      <c r="AX6" s="46">
        <v>83</v>
      </c>
      <c r="AY6" s="46">
        <v>16</v>
      </c>
      <c r="AZ6" s="47">
        <v>22</v>
      </c>
      <c r="BA6" s="46">
        <v>8</v>
      </c>
      <c r="BB6" s="48"/>
      <c r="BC6" s="48"/>
      <c r="BD6" s="48"/>
    </row>
    <row r="7" spans="1:56" ht="35" customHeight="1" x14ac:dyDescent="0.2">
      <c r="A7" s="81"/>
      <c r="B7" s="82"/>
      <c r="C7" s="11"/>
      <c r="D7" s="15"/>
      <c r="E7" s="16"/>
      <c r="F7" s="11"/>
      <c r="G7" s="96"/>
      <c r="H7" s="96"/>
      <c r="I7" s="96"/>
      <c r="J7" s="96"/>
      <c r="K7" s="96"/>
      <c r="L7" s="96"/>
      <c r="M7" s="96"/>
      <c r="N7" s="96"/>
      <c r="O7" s="97"/>
      <c r="P7" s="56" t="str">
        <f>IFERROR(+VLOOKUP(G7,$AV$5:$BD$40,3,FALSE),"")</f>
        <v/>
      </c>
      <c r="Q7" s="57" t="str">
        <f>IFERROR(+VLOOKUP($G7,$AV$5:$BD$40,4,FALSE),"")</f>
        <v/>
      </c>
      <c r="R7" s="57" t="str">
        <f>IFERROR(+VLOOKUP($G7,$AV$5:$BD$40,5,FALSE),"")</f>
        <v/>
      </c>
      <c r="S7" s="57" t="str">
        <f>IFERROR(+VLOOKUP($G7,$AV$5:$BD$40,6,FALSE),"")</f>
        <v/>
      </c>
      <c r="T7" s="57" t="str">
        <f>IFERROR(+VLOOKUP($G7,$AV$5:$BD$40,7,FALSE),"")</f>
        <v/>
      </c>
      <c r="U7" s="57" t="str">
        <f>IFERROR(+VLOOKUP($G7,$AV$5:$BD$40,8,FALSE),"")</f>
        <v/>
      </c>
      <c r="V7" s="58" t="str">
        <f>IFERROR(+VLOOKUP($G7,$AV$5:$BD$40,9,FALSE),"")</f>
        <v/>
      </c>
      <c r="W7" s="68" t="str">
        <f>IFERROR(+VLOOKUP($G7,$AK$3:$AR$23,3,FALSE),"")</f>
        <v/>
      </c>
      <c r="X7" s="13" t="str">
        <f>IFERROR(+VLOOKUP($G7,$AK$3:$AR$23,4,FALSE),"")</f>
        <v/>
      </c>
      <c r="Y7" s="13" t="str">
        <f>IFERROR(+VLOOKUP($G7,$AK$3:$AR$23,5,FALSE),"")</f>
        <v/>
      </c>
      <c r="Z7" s="13" t="str">
        <f>IFERROR(+VLOOKUP($G7,$AK$3:$AR$23,6,FALSE),"")</f>
        <v/>
      </c>
      <c r="AA7" s="13" t="str">
        <f>IFERROR(+VLOOKUP($G7,$AK$3:$AR$23,7,FALSE),"")</f>
        <v/>
      </c>
      <c r="AB7" s="14" t="str">
        <f>IFERROR(+VLOOKUP($G7,$AK$3:$AR$23,8,FALSE),"")</f>
        <v/>
      </c>
      <c r="AI7" s="3"/>
      <c r="AJ7" s="23" t="s">
        <v>66</v>
      </c>
      <c r="AK7" s="24" t="s">
        <v>13</v>
      </c>
      <c r="AL7" s="23" t="s">
        <v>14</v>
      </c>
      <c r="AM7" s="26" t="s">
        <v>57</v>
      </c>
      <c r="AN7" s="29">
        <v>27</v>
      </c>
      <c r="AO7" s="27" t="s">
        <v>55</v>
      </c>
      <c r="AP7" s="28" t="s">
        <v>30</v>
      </c>
      <c r="AQ7" s="27" t="s">
        <v>69</v>
      </c>
      <c r="AR7" s="27" t="s">
        <v>68</v>
      </c>
      <c r="AS7" s="2"/>
      <c r="AT7" s="2" t="s">
        <v>138</v>
      </c>
      <c r="AU7" s="51" t="s">
        <v>86</v>
      </c>
      <c r="AV7" s="44" t="s">
        <v>91</v>
      </c>
      <c r="AW7" s="45" t="s">
        <v>92</v>
      </c>
      <c r="AX7" s="46">
        <v>83</v>
      </c>
      <c r="AY7" s="46">
        <v>16</v>
      </c>
      <c r="AZ7" s="47">
        <v>23</v>
      </c>
      <c r="BA7" s="46">
        <v>8</v>
      </c>
      <c r="BB7" s="48"/>
      <c r="BC7" s="48"/>
      <c r="BD7" s="48"/>
    </row>
    <row r="8" spans="1:56" s="3" customFormat="1" ht="35" customHeight="1" x14ac:dyDescent="0.2">
      <c r="A8" s="81"/>
      <c r="B8" s="82"/>
      <c r="C8" s="11"/>
      <c r="D8" s="15"/>
      <c r="E8" s="16"/>
      <c r="F8" s="11"/>
      <c r="G8" s="96"/>
      <c r="H8" s="96"/>
      <c r="I8" s="96"/>
      <c r="J8" s="96"/>
      <c r="K8" s="96"/>
      <c r="L8" s="96"/>
      <c r="M8" s="96"/>
      <c r="N8" s="96"/>
      <c r="O8" s="97"/>
      <c r="P8" s="56" t="str">
        <f t="shared" ref="P8:P18" si="0">IFERROR(+VLOOKUP(G8,$AV$5:$BD$40,3,FALSE),"")</f>
        <v/>
      </c>
      <c r="Q8" s="57" t="str">
        <f>IFERROR(+VLOOKUP($G8,$AV$5:$BD$40,4,FALSE),"")</f>
        <v/>
      </c>
      <c r="R8" s="57" t="str">
        <f>IFERROR(+VLOOKUP($G8,$AV$5:$BD$40,5,FALSE),"")</f>
        <v/>
      </c>
      <c r="S8" s="57" t="str">
        <f>IFERROR(+VLOOKUP($G8,$AV$5:$BD$40,6,FALSE),"")</f>
        <v/>
      </c>
      <c r="T8" s="57" t="str">
        <f>IFERROR(+VLOOKUP($G8,$AV$5:$BD$40,7,FALSE),"")</f>
        <v/>
      </c>
      <c r="U8" s="57" t="str">
        <f>IFERROR(+VLOOKUP($G8,$AV$5:$BD$40,8,FALSE),"")</f>
        <v/>
      </c>
      <c r="V8" s="58" t="str">
        <f>IFERROR(+VLOOKUP($G8,$AV$5:$BD$40,9,FALSE),"")</f>
        <v/>
      </c>
      <c r="W8" s="68" t="str">
        <f>IFERROR(+VLOOKUP($G8,$AK$3:$AR$23,3,FALSE),"")</f>
        <v/>
      </c>
      <c r="X8" s="13" t="str">
        <f>IFERROR(+VLOOKUP($G8,$AK$3:$AR$23,4,FALSE),"")</f>
        <v/>
      </c>
      <c r="Y8" s="13" t="str">
        <f>IFERROR(+VLOOKUP($G8,$AK$3:$AR$23,5,FALSE),"")</f>
        <v/>
      </c>
      <c r="Z8" s="13" t="str">
        <f>IFERROR(+VLOOKUP($G8,$AK$3:$AR$23,6,FALSE),"")</f>
        <v/>
      </c>
      <c r="AA8" s="13" t="str">
        <f>IFERROR(+VLOOKUP($G8,$AK$3:$AR$23,7,FALSE),"")</f>
        <v/>
      </c>
      <c r="AB8" s="14" t="str">
        <f>IFERROR(+VLOOKUP($G8,$AK$3:$AR$23,8,FALSE),"")</f>
        <v/>
      </c>
      <c r="AC8" s="1"/>
      <c r="AD8" s="1"/>
      <c r="AE8" s="1"/>
      <c r="AF8" s="1"/>
      <c r="AG8" s="1"/>
      <c r="AH8" s="1"/>
      <c r="AI8" s="6"/>
      <c r="AJ8" s="23" t="s">
        <v>66</v>
      </c>
      <c r="AK8" s="24" t="s">
        <v>15</v>
      </c>
      <c r="AL8" s="23" t="s">
        <v>60</v>
      </c>
      <c r="AM8" s="26" t="s">
        <v>57</v>
      </c>
      <c r="AN8" s="29">
        <v>28</v>
      </c>
      <c r="AO8" s="27" t="s">
        <v>55</v>
      </c>
      <c r="AP8" s="28" t="s">
        <v>30</v>
      </c>
      <c r="AQ8" s="27" t="s">
        <v>69</v>
      </c>
      <c r="AR8" s="27" t="s">
        <v>68</v>
      </c>
      <c r="AS8" s="4"/>
      <c r="AT8" s="2" t="s">
        <v>31</v>
      </c>
      <c r="AU8" s="51" t="s">
        <v>86</v>
      </c>
      <c r="AV8" s="44" t="s">
        <v>93</v>
      </c>
      <c r="AW8" s="45" t="s">
        <v>94</v>
      </c>
      <c r="AX8" s="46">
        <v>83</v>
      </c>
      <c r="AY8" s="46">
        <v>16</v>
      </c>
      <c r="AZ8" s="47">
        <v>24</v>
      </c>
      <c r="BA8" s="46">
        <v>8</v>
      </c>
      <c r="BB8" s="48"/>
      <c r="BC8" s="48"/>
      <c r="BD8" s="48"/>
    </row>
    <row r="9" spans="1:56" ht="35" customHeight="1" x14ac:dyDescent="0.2">
      <c r="A9" s="81"/>
      <c r="B9" s="82"/>
      <c r="C9" s="11"/>
      <c r="D9" s="15"/>
      <c r="E9" s="16"/>
      <c r="F9" s="11"/>
      <c r="G9" s="96"/>
      <c r="H9" s="96"/>
      <c r="I9" s="96"/>
      <c r="J9" s="96"/>
      <c r="K9" s="96"/>
      <c r="L9" s="96"/>
      <c r="M9" s="96"/>
      <c r="N9" s="96"/>
      <c r="O9" s="97"/>
      <c r="P9" s="56" t="str">
        <f t="shared" si="0"/>
        <v/>
      </c>
      <c r="Q9" s="57" t="str">
        <f>IFERROR(+VLOOKUP($G9,$AV$5:$BD$40,4,FALSE),"")</f>
        <v/>
      </c>
      <c r="R9" s="57" t="str">
        <f>IFERROR(+VLOOKUP($G9,$AV$5:$BD$40,5,FALSE),"")</f>
        <v/>
      </c>
      <c r="S9" s="57" t="str">
        <f>IFERROR(+VLOOKUP($G9,$AV$5:$BD$40,6,FALSE),"")</f>
        <v/>
      </c>
      <c r="T9" s="57" t="str">
        <f>IFERROR(+VLOOKUP($G9,$AV$5:$BD$40,7,FALSE),"")</f>
        <v/>
      </c>
      <c r="U9" s="57" t="str">
        <f>IFERROR(+VLOOKUP($G9,$AV$5:$BD$40,8,FALSE),"")</f>
        <v/>
      </c>
      <c r="V9" s="58" t="str">
        <f>IFERROR(+VLOOKUP($G9,$AV$5:$BD$40,9,FALSE),"")</f>
        <v/>
      </c>
      <c r="W9" s="68" t="str">
        <f>IFERROR(+VLOOKUP($G9,$AK$3:$AR$23,3,FALSE),"")</f>
        <v/>
      </c>
      <c r="X9" s="13" t="str">
        <f>IFERROR(+VLOOKUP($G9,$AK$3:$AR$23,4,FALSE),"")</f>
        <v/>
      </c>
      <c r="Y9" s="13" t="str">
        <f>IFERROR(+VLOOKUP($G9,$AK$3:$AR$23,5,FALSE),"")</f>
        <v/>
      </c>
      <c r="Z9" s="13" t="str">
        <f>IFERROR(+VLOOKUP($G9,$AK$3:$AR$23,6,FALSE),"")</f>
        <v/>
      </c>
      <c r="AA9" s="13" t="str">
        <f>IFERROR(+VLOOKUP($G9,$AK$3:$AR$23,7,FALSE),"")</f>
        <v/>
      </c>
      <c r="AB9" s="14" t="str">
        <f>IFERROR(+VLOOKUP($G9,$AK$3:$AR$23,8,FALSE),"")</f>
        <v/>
      </c>
      <c r="AJ9" s="23"/>
      <c r="AK9" s="24"/>
      <c r="AL9" s="23"/>
      <c r="AM9" s="26"/>
      <c r="AN9" s="29"/>
      <c r="AO9" s="27"/>
      <c r="AP9" s="28"/>
      <c r="AQ9" s="27"/>
      <c r="AR9" s="27"/>
      <c r="AS9" s="2"/>
      <c r="AT9" s="2"/>
      <c r="AU9" s="51" t="s">
        <v>86</v>
      </c>
      <c r="AV9" s="44" t="s">
        <v>95</v>
      </c>
      <c r="AW9" s="45" t="s">
        <v>96</v>
      </c>
      <c r="AX9" s="46">
        <v>83</v>
      </c>
      <c r="AY9" s="46">
        <v>16</v>
      </c>
      <c r="AZ9" s="47">
        <v>27</v>
      </c>
      <c r="BA9" s="46">
        <v>8</v>
      </c>
      <c r="BB9" s="48"/>
      <c r="BC9" s="48"/>
      <c r="BD9" s="48"/>
    </row>
    <row r="10" spans="1:56" ht="35" customHeight="1" x14ac:dyDescent="0.2">
      <c r="A10" s="81"/>
      <c r="B10" s="82"/>
      <c r="C10" s="11"/>
      <c r="D10" s="15"/>
      <c r="E10" s="16"/>
      <c r="F10" s="11"/>
      <c r="G10" s="96"/>
      <c r="H10" s="96"/>
      <c r="I10" s="96"/>
      <c r="J10" s="96"/>
      <c r="K10" s="96"/>
      <c r="L10" s="96"/>
      <c r="M10" s="96"/>
      <c r="N10" s="96"/>
      <c r="O10" s="97"/>
      <c r="P10" s="56" t="str">
        <f t="shared" si="0"/>
        <v/>
      </c>
      <c r="Q10" s="57" t="str">
        <f>IFERROR(+VLOOKUP($G10,$AV$5:$BD$40,4,FALSE),"")</f>
        <v/>
      </c>
      <c r="R10" s="57" t="str">
        <f>IFERROR(+VLOOKUP($G10,$AV$5:$BD$40,5,FALSE),"")</f>
        <v/>
      </c>
      <c r="S10" s="57" t="str">
        <f>IFERROR(+VLOOKUP($G10,$AV$5:$BD$40,6,FALSE),"")</f>
        <v/>
      </c>
      <c r="T10" s="57" t="str">
        <f>IFERROR(+VLOOKUP($G10,$AV$5:$BD$40,7,FALSE),"")</f>
        <v/>
      </c>
      <c r="U10" s="57" t="str">
        <f>IFERROR(+VLOOKUP($G10,$AV$5:$BD$40,8,FALSE),"")</f>
        <v/>
      </c>
      <c r="V10" s="58" t="str">
        <f>IFERROR(+VLOOKUP($G10,$AV$5:$BD$40,9,FALSE),"")</f>
        <v/>
      </c>
      <c r="W10" s="68" t="str">
        <f>IFERROR(+VLOOKUP($G10,$AK$3:$AR$23,3,FALSE),"")</f>
        <v/>
      </c>
      <c r="X10" s="13" t="str">
        <f>IFERROR(+VLOOKUP($G10,$AK$3:$AR$23,4,FALSE),"")</f>
        <v/>
      </c>
      <c r="Y10" s="13" t="str">
        <f>IFERROR(+VLOOKUP($G10,$AK$3:$AR$23,5,FALSE),"")</f>
        <v/>
      </c>
      <c r="Z10" s="13" t="str">
        <f>IFERROR(+VLOOKUP($G10,$AK$3:$AR$23,6,FALSE),"")</f>
        <v/>
      </c>
      <c r="AA10" s="13" t="str">
        <f>IFERROR(+VLOOKUP($G10,$AK$3:$AR$23,7,FALSE),"")</f>
        <v/>
      </c>
      <c r="AB10" s="14" t="str">
        <f>IFERROR(+VLOOKUP($G10,$AK$3:$AR$23,8,FALSE),"")</f>
        <v/>
      </c>
      <c r="AJ10" s="23" t="s">
        <v>53</v>
      </c>
      <c r="AK10" s="24" t="s">
        <v>17</v>
      </c>
      <c r="AL10" s="23" t="s">
        <v>19</v>
      </c>
      <c r="AM10" s="32" t="s">
        <v>30</v>
      </c>
      <c r="AN10" s="29">
        <v>56</v>
      </c>
      <c r="AO10" s="28" t="s">
        <v>30</v>
      </c>
      <c r="AP10" s="28" t="s">
        <v>61</v>
      </c>
      <c r="AQ10" s="28" t="s">
        <v>30</v>
      </c>
      <c r="AR10" s="28" t="s">
        <v>30</v>
      </c>
      <c r="AS10" s="2"/>
      <c r="AT10" s="2"/>
      <c r="AU10" s="51" t="s">
        <v>86</v>
      </c>
      <c r="AV10" s="44" t="s">
        <v>97</v>
      </c>
      <c r="AW10" s="45" t="s">
        <v>98</v>
      </c>
      <c r="AX10" s="46">
        <v>83</v>
      </c>
      <c r="AY10" s="46">
        <v>16</v>
      </c>
      <c r="AZ10" s="47">
        <v>28</v>
      </c>
      <c r="BA10" s="46">
        <v>8</v>
      </c>
      <c r="BB10" s="48"/>
      <c r="BC10" s="48"/>
      <c r="BD10" s="48"/>
    </row>
    <row r="11" spans="1:56" ht="35" customHeight="1" x14ac:dyDescent="0.2">
      <c r="A11" s="81"/>
      <c r="B11" s="82"/>
      <c r="C11" s="11"/>
      <c r="D11" s="15"/>
      <c r="E11" s="16"/>
      <c r="F11" s="11"/>
      <c r="G11" s="96"/>
      <c r="H11" s="96"/>
      <c r="I11" s="96"/>
      <c r="J11" s="96"/>
      <c r="K11" s="96"/>
      <c r="L11" s="96"/>
      <c r="M11" s="96"/>
      <c r="N11" s="96"/>
      <c r="O11" s="97"/>
      <c r="P11" s="56" t="str">
        <f t="shared" si="0"/>
        <v/>
      </c>
      <c r="Q11" s="57" t="str">
        <f>IFERROR(+VLOOKUP($G11,$AV$5:$BD$40,4,FALSE),"")</f>
        <v/>
      </c>
      <c r="R11" s="57" t="str">
        <f>IFERROR(+VLOOKUP($G11,$AV$5:$BD$40,5,FALSE),"")</f>
        <v/>
      </c>
      <c r="S11" s="57" t="str">
        <f>IFERROR(+VLOOKUP($G11,$AV$5:$BD$40,6,FALSE),"")</f>
        <v/>
      </c>
      <c r="T11" s="57" t="str">
        <f>IFERROR(+VLOOKUP($G11,$AV$5:$BD$40,7,FALSE),"")</f>
        <v/>
      </c>
      <c r="U11" s="57" t="str">
        <f>IFERROR(+VLOOKUP($G11,$AV$5:$BD$40,8,FALSE),"")</f>
        <v/>
      </c>
      <c r="V11" s="58" t="str">
        <f>IFERROR(+VLOOKUP($G11,$AV$5:$BD$40,9,FALSE),"")</f>
        <v/>
      </c>
      <c r="W11" s="68" t="str">
        <f>IFERROR(+VLOOKUP($G11,$AK$3:$AR$23,3,FALSE),"")</f>
        <v/>
      </c>
      <c r="X11" s="13" t="str">
        <f>IFERROR(+VLOOKUP($G11,$AK$3:$AR$23,4,FALSE),"")</f>
        <v/>
      </c>
      <c r="Y11" s="13" t="str">
        <f>IFERROR(+VLOOKUP($G11,$AK$3:$AR$23,5,FALSE),"")</f>
        <v/>
      </c>
      <c r="Z11" s="13" t="str">
        <f>IFERROR(+VLOOKUP($G11,$AK$3:$AR$23,6,FALSE),"")</f>
        <v/>
      </c>
      <c r="AA11" s="13" t="str">
        <f>IFERROR(+VLOOKUP($G11,$AK$3:$AR$23,7,FALSE),"")</f>
        <v/>
      </c>
      <c r="AB11" s="14" t="str">
        <f>IFERROR(+VLOOKUP($G11,$AK$3:$AR$23,8,FALSE),"")</f>
        <v/>
      </c>
      <c r="AJ11" s="23" t="s">
        <v>53</v>
      </c>
      <c r="AK11" s="24" t="s">
        <v>18</v>
      </c>
      <c r="AL11" s="23" t="s">
        <v>20</v>
      </c>
      <c r="AM11" s="32" t="s">
        <v>30</v>
      </c>
      <c r="AN11" s="29">
        <v>58</v>
      </c>
      <c r="AO11" s="28" t="s">
        <v>30</v>
      </c>
      <c r="AP11" s="27" t="s">
        <v>62</v>
      </c>
      <c r="AQ11" s="28" t="s">
        <v>30</v>
      </c>
      <c r="AR11" s="28" t="s">
        <v>30</v>
      </c>
      <c r="AS11" s="2"/>
      <c r="AT11" s="2"/>
      <c r="AU11" s="51" t="s">
        <v>86</v>
      </c>
      <c r="AV11" s="49" t="s">
        <v>99</v>
      </c>
      <c r="AW11" s="45" t="s">
        <v>100</v>
      </c>
      <c r="AX11" s="48"/>
      <c r="AY11" s="48"/>
      <c r="AZ11" s="50"/>
      <c r="BA11" s="46">
        <v>10</v>
      </c>
      <c r="BB11" s="48"/>
      <c r="BC11" s="48"/>
      <c r="BD11" s="48"/>
    </row>
    <row r="12" spans="1:56" ht="35" customHeight="1" x14ac:dyDescent="0.2">
      <c r="A12" s="81"/>
      <c r="B12" s="82"/>
      <c r="C12" s="11"/>
      <c r="D12" s="15"/>
      <c r="E12" s="16"/>
      <c r="F12" s="11"/>
      <c r="G12" s="96"/>
      <c r="H12" s="96"/>
      <c r="I12" s="96"/>
      <c r="J12" s="96"/>
      <c r="K12" s="96"/>
      <c r="L12" s="96"/>
      <c r="M12" s="96"/>
      <c r="N12" s="96"/>
      <c r="O12" s="97"/>
      <c r="P12" s="56" t="str">
        <f t="shared" si="0"/>
        <v/>
      </c>
      <c r="Q12" s="57" t="str">
        <f>IFERROR(+VLOOKUP($G12,$AV$5:$BD$40,4,FALSE),"")</f>
        <v/>
      </c>
      <c r="R12" s="57" t="str">
        <f>IFERROR(+VLOOKUP($G12,$AV$5:$BD$40,5,FALSE),"")</f>
        <v/>
      </c>
      <c r="S12" s="57" t="str">
        <f>IFERROR(+VLOOKUP($G12,$AV$5:$BD$40,6,FALSE),"")</f>
        <v/>
      </c>
      <c r="T12" s="57" t="str">
        <f>IFERROR(+VLOOKUP($G12,$AV$5:$BD$40,7,FALSE),"")</f>
        <v/>
      </c>
      <c r="U12" s="57" t="str">
        <f>IFERROR(+VLOOKUP($G12,$AV$5:$BD$40,8,FALSE),"")</f>
        <v/>
      </c>
      <c r="V12" s="58" t="str">
        <f>IFERROR(+VLOOKUP($G12,$AV$5:$BD$40,9,FALSE),"")</f>
        <v/>
      </c>
      <c r="W12" s="68" t="str">
        <f>IFERROR(+VLOOKUP($G12,$AK$3:$AR$23,3,FALSE),"")</f>
        <v/>
      </c>
      <c r="X12" s="13" t="str">
        <f>IFERROR(+VLOOKUP($G12,$AK$3:$AR$23,4,FALSE),"")</f>
        <v/>
      </c>
      <c r="Y12" s="13" t="str">
        <f>IFERROR(+VLOOKUP($G12,$AK$3:$AR$23,5,FALSE),"")</f>
        <v/>
      </c>
      <c r="Z12" s="13" t="str">
        <f>IFERROR(+VLOOKUP($G12,$AK$3:$AR$23,6,FALSE),"")</f>
        <v/>
      </c>
      <c r="AA12" s="13" t="str">
        <f>IFERROR(+VLOOKUP($G12,$AK$3:$AR$23,7,FALSE),"")</f>
        <v/>
      </c>
      <c r="AB12" s="14" t="str">
        <f>IFERROR(+VLOOKUP($G12,$AK$3:$AR$23,8,FALSE),"")</f>
        <v/>
      </c>
      <c r="AJ12" s="23" t="s">
        <v>54</v>
      </c>
      <c r="AK12" s="24" t="s">
        <v>21</v>
      </c>
      <c r="AL12" s="23" t="s">
        <v>22</v>
      </c>
      <c r="AM12" s="35" t="s">
        <v>59</v>
      </c>
      <c r="AN12" s="36">
        <v>60</v>
      </c>
      <c r="AO12" s="37" t="s">
        <v>58</v>
      </c>
      <c r="AP12" s="28" t="s">
        <v>63</v>
      </c>
      <c r="AQ12" s="27" t="s">
        <v>69</v>
      </c>
      <c r="AR12" s="27" t="s">
        <v>68</v>
      </c>
      <c r="AS12" s="2"/>
      <c r="AT12" s="2"/>
      <c r="AU12" s="51" t="s">
        <v>86</v>
      </c>
      <c r="AV12" s="49" t="s">
        <v>101</v>
      </c>
      <c r="AW12" s="45" t="s">
        <v>102</v>
      </c>
      <c r="AX12" s="46">
        <v>84</v>
      </c>
      <c r="AY12" s="46">
        <v>16</v>
      </c>
      <c r="AZ12" s="50"/>
      <c r="BA12" s="46">
        <v>8</v>
      </c>
      <c r="BB12" s="48"/>
      <c r="BC12" s="46" t="s">
        <v>103</v>
      </c>
      <c r="BD12" s="48"/>
    </row>
    <row r="13" spans="1:56" ht="35" customHeight="1" x14ac:dyDescent="0.2">
      <c r="A13" s="81"/>
      <c r="B13" s="82"/>
      <c r="C13" s="11"/>
      <c r="D13" s="15"/>
      <c r="E13" s="16"/>
      <c r="F13" s="11"/>
      <c r="G13" s="96"/>
      <c r="H13" s="96"/>
      <c r="I13" s="96"/>
      <c r="J13" s="96"/>
      <c r="K13" s="96"/>
      <c r="L13" s="96"/>
      <c r="M13" s="96"/>
      <c r="N13" s="96"/>
      <c r="O13" s="97"/>
      <c r="P13" s="56" t="str">
        <f t="shared" si="0"/>
        <v/>
      </c>
      <c r="Q13" s="57" t="str">
        <f>IFERROR(+VLOOKUP($G13,$AV$5:$BD$40,4,FALSE),"")</f>
        <v/>
      </c>
      <c r="R13" s="57" t="str">
        <f>IFERROR(+VLOOKUP($G13,$AV$5:$BD$40,5,FALSE),"")</f>
        <v/>
      </c>
      <c r="S13" s="57" t="str">
        <f>IFERROR(+VLOOKUP($G13,$AV$5:$BD$40,6,FALSE),"")</f>
        <v/>
      </c>
      <c r="T13" s="57" t="str">
        <f>IFERROR(+VLOOKUP($G13,$AV$5:$BD$40,7,FALSE),"")</f>
        <v/>
      </c>
      <c r="U13" s="57" t="str">
        <f>IFERROR(+VLOOKUP($G13,$AV$5:$BD$40,8,FALSE),"")</f>
        <v/>
      </c>
      <c r="V13" s="58" t="str">
        <f>IFERROR(+VLOOKUP($G13,$AV$5:$BD$40,9,FALSE),"")</f>
        <v/>
      </c>
      <c r="W13" s="68" t="str">
        <f>IFERROR(+VLOOKUP($G13,$AK$3:$AR$23,3,FALSE),"")</f>
        <v/>
      </c>
      <c r="X13" s="13" t="str">
        <f>IFERROR(+VLOOKUP($G13,$AK$3:$AR$23,4,FALSE),"")</f>
        <v/>
      </c>
      <c r="Y13" s="13" t="str">
        <f>IFERROR(+VLOOKUP($G13,$AK$3:$AR$23,5,FALSE),"")</f>
        <v/>
      </c>
      <c r="Z13" s="13" t="str">
        <f>IFERROR(+VLOOKUP($G13,$AK$3:$AR$23,6,FALSE),"")</f>
        <v/>
      </c>
      <c r="AA13" s="13" t="str">
        <f>IFERROR(+VLOOKUP($G13,$AK$3:$AR$23,7,FALSE),"")</f>
        <v/>
      </c>
      <c r="AB13" s="14" t="str">
        <f>IFERROR(+VLOOKUP($G13,$AK$3:$AR$23,8,FALSE),"")</f>
        <v/>
      </c>
      <c r="AJ13" s="23" t="s">
        <v>54</v>
      </c>
      <c r="AK13" s="24" t="s">
        <v>23</v>
      </c>
      <c r="AL13" s="23" t="s">
        <v>24</v>
      </c>
      <c r="AM13" s="35" t="s">
        <v>59</v>
      </c>
      <c r="AN13" s="29">
        <v>63</v>
      </c>
      <c r="AO13" s="37" t="s">
        <v>58</v>
      </c>
      <c r="AP13" s="27" t="s">
        <v>64</v>
      </c>
      <c r="AQ13" s="27" t="s">
        <v>69</v>
      </c>
      <c r="AR13" s="27" t="s">
        <v>68</v>
      </c>
      <c r="AS13" s="2"/>
      <c r="AT13" s="2"/>
      <c r="AU13" s="51" t="s">
        <v>86</v>
      </c>
      <c r="AV13" s="49" t="s">
        <v>104</v>
      </c>
      <c r="AW13" s="45" t="s">
        <v>105</v>
      </c>
      <c r="AX13" s="46">
        <v>99</v>
      </c>
      <c r="AY13" s="46">
        <v>16</v>
      </c>
      <c r="AZ13" s="47">
        <v>60</v>
      </c>
      <c r="BA13" s="46">
        <v>8</v>
      </c>
      <c r="BB13" s="46" t="s">
        <v>106</v>
      </c>
      <c r="BC13" s="46" t="s">
        <v>63</v>
      </c>
      <c r="BD13" s="48"/>
    </row>
    <row r="14" spans="1:56" ht="35" customHeight="1" x14ac:dyDescent="0.2">
      <c r="A14" s="81"/>
      <c r="B14" s="82"/>
      <c r="C14" s="11"/>
      <c r="D14" s="15"/>
      <c r="E14" s="16"/>
      <c r="F14" s="11"/>
      <c r="G14" s="96"/>
      <c r="H14" s="96"/>
      <c r="I14" s="96"/>
      <c r="J14" s="96"/>
      <c r="K14" s="96"/>
      <c r="L14" s="96"/>
      <c r="M14" s="96"/>
      <c r="N14" s="96"/>
      <c r="O14" s="97"/>
      <c r="P14" s="56" t="str">
        <f t="shared" si="0"/>
        <v/>
      </c>
      <c r="Q14" s="57" t="str">
        <f>IFERROR(+VLOOKUP($G14,$AV$5:$BD$40,4,FALSE),"")</f>
        <v/>
      </c>
      <c r="R14" s="57" t="str">
        <f>IFERROR(+VLOOKUP($G14,$AV$5:$BD$40,5,FALSE),"")</f>
        <v/>
      </c>
      <c r="S14" s="57" t="str">
        <f>IFERROR(+VLOOKUP($G14,$AV$5:$BD$40,6,FALSE),"")</f>
        <v/>
      </c>
      <c r="T14" s="57" t="str">
        <f>IFERROR(+VLOOKUP($G14,$AV$5:$BD$40,7,FALSE),"")</f>
        <v/>
      </c>
      <c r="U14" s="57" t="str">
        <f>IFERROR(+VLOOKUP($G14,$AV$5:$BD$40,8,FALSE),"")</f>
        <v/>
      </c>
      <c r="V14" s="58" t="str">
        <f>IFERROR(+VLOOKUP($G14,$AV$5:$BD$40,9,FALSE),"")</f>
        <v/>
      </c>
      <c r="W14" s="68" t="str">
        <f>IFERROR(+VLOOKUP($G14,$AK$3:$AR$23,3,FALSE),"")</f>
        <v/>
      </c>
      <c r="X14" s="13" t="str">
        <f>IFERROR(+VLOOKUP($G14,$AK$3:$AR$23,4,FALSE),"")</f>
        <v/>
      </c>
      <c r="Y14" s="13" t="str">
        <f>IFERROR(+VLOOKUP($G14,$AK$3:$AR$23,5,FALSE),"")</f>
        <v/>
      </c>
      <c r="Z14" s="13" t="str">
        <f>IFERROR(+VLOOKUP($G14,$AK$3:$AR$23,6,FALSE),"")</f>
        <v/>
      </c>
      <c r="AA14" s="13" t="str">
        <f>IFERROR(+VLOOKUP($G14,$AK$3:$AR$23,7,FALSE),"")</f>
        <v/>
      </c>
      <c r="AB14" s="14" t="str">
        <f>IFERROR(+VLOOKUP($G14,$AK$3:$AR$23,8,FALSE),"")</f>
        <v/>
      </c>
      <c r="AJ14" s="23" t="s">
        <v>53</v>
      </c>
      <c r="AK14" s="24" t="s">
        <v>25</v>
      </c>
      <c r="AL14" s="31" t="s">
        <v>30</v>
      </c>
      <c r="AM14" s="32"/>
      <c r="AN14" s="29">
        <v>999</v>
      </c>
      <c r="AO14" s="27" t="s">
        <v>65</v>
      </c>
      <c r="AP14" s="28" t="s">
        <v>34</v>
      </c>
      <c r="AQ14" s="28" t="s">
        <v>30</v>
      </c>
      <c r="AR14" s="28" t="s">
        <v>30</v>
      </c>
      <c r="AS14" s="2"/>
      <c r="AT14" s="2"/>
      <c r="AU14" s="51" t="s">
        <v>86</v>
      </c>
      <c r="AV14" s="49" t="s">
        <v>107</v>
      </c>
      <c r="AW14" s="45" t="s">
        <v>108</v>
      </c>
      <c r="AX14" s="46">
        <v>99</v>
      </c>
      <c r="AY14" s="46">
        <v>99</v>
      </c>
      <c r="AZ14" s="50"/>
      <c r="BA14" s="48"/>
      <c r="BB14" s="46" t="s">
        <v>106</v>
      </c>
      <c r="BC14" s="46" t="s">
        <v>67</v>
      </c>
      <c r="BD14" s="48"/>
    </row>
    <row r="15" spans="1:56" ht="35" customHeight="1" x14ac:dyDescent="0.2">
      <c r="A15" s="81"/>
      <c r="B15" s="82"/>
      <c r="C15" s="11"/>
      <c r="D15" s="15"/>
      <c r="E15" s="16"/>
      <c r="F15" s="11"/>
      <c r="G15" s="96"/>
      <c r="H15" s="96"/>
      <c r="I15" s="96"/>
      <c r="J15" s="96"/>
      <c r="K15" s="96"/>
      <c r="L15" s="96"/>
      <c r="M15" s="96"/>
      <c r="N15" s="96"/>
      <c r="O15" s="97"/>
      <c r="P15" s="56" t="str">
        <f t="shared" si="0"/>
        <v/>
      </c>
      <c r="Q15" s="57" t="str">
        <f>IFERROR(+VLOOKUP($G15,$AV$5:$BD$40,4,FALSE),"")</f>
        <v/>
      </c>
      <c r="R15" s="57" t="str">
        <f>IFERROR(+VLOOKUP($G15,$AV$5:$BD$40,5,FALSE),"")</f>
        <v/>
      </c>
      <c r="S15" s="57" t="str">
        <f>IFERROR(+VLOOKUP($G15,$AV$5:$BD$40,6,FALSE),"")</f>
        <v/>
      </c>
      <c r="T15" s="57" t="str">
        <f>IFERROR(+VLOOKUP($G15,$AV$5:$BD$40,7,FALSE),"")</f>
        <v/>
      </c>
      <c r="U15" s="57" t="str">
        <f>IFERROR(+VLOOKUP($G15,$AV$5:$BD$40,8,FALSE),"")</f>
        <v/>
      </c>
      <c r="V15" s="58" t="str">
        <f>IFERROR(+VLOOKUP($G15,$AV$5:$BD$40,9,FALSE),"")</f>
        <v/>
      </c>
      <c r="W15" s="68" t="str">
        <f>IFERROR(+VLOOKUP($G15,$AK$3:$AR$23,3,FALSE),"")</f>
        <v/>
      </c>
      <c r="X15" s="13" t="str">
        <f>IFERROR(+VLOOKUP($G15,$AK$3:$AR$23,4,FALSE),"")</f>
        <v/>
      </c>
      <c r="Y15" s="13" t="str">
        <f>IFERROR(+VLOOKUP($G15,$AK$3:$AR$23,5,FALSE),"")</f>
        <v/>
      </c>
      <c r="Z15" s="13" t="str">
        <f>IFERROR(+VLOOKUP($G15,$AK$3:$AR$23,6,FALSE),"")</f>
        <v/>
      </c>
      <c r="AA15" s="13" t="str">
        <f>IFERROR(+VLOOKUP($G15,$AK$3:$AR$23,7,FALSE),"")</f>
        <v/>
      </c>
      <c r="AB15" s="14" t="str">
        <f>IFERROR(+VLOOKUP($G15,$AK$3:$AR$23,8,FALSE),"")</f>
        <v/>
      </c>
      <c r="AJ15" s="23" t="s">
        <v>66</v>
      </c>
      <c r="AK15" s="24" t="s">
        <v>28</v>
      </c>
      <c r="AL15" s="23" t="s">
        <v>29</v>
      </c>
      <c r="AM15" s="26" t="s">
        <v>59</v>
      </c>
      <c r="AN15" s="29">
        <v>999</v>
      </c>
      <c r="AO15" s="27" t="s">
        <v>58</v>
      </c>
      <c r="AP15" s="27" t="s">
        <v>67</v>
      </c>
      <c r="AQ15" s="27" t="s">
        <v>69</v>
      </c>
      <c r="AR15" s="27" t="s">
        <v>68</v>
      </c>
      <c r="AS15" s="2"/>
      <c r="AT15" s="2"/>
      <c r="AU15" s="51" t="s">
        <v>86</v>
      </c>
      <c r="AV15" s="49" t="s">
        <v>109</v>
      </c>
      <c r="AW15" s="45" t="s">
        <v>110</v>
      </c>
      <c r="AX15" s="46">
        <v>84</v>
      </c>
      <c r="AY15" s="46">
        <v>16</v>
      </c>
      <c r="AZ15" s="47">
        <v>63</v>
      </c>
      <c r="BA15" s="46">
        <v>8</v>
      </c>
      <c r="BB15" s="48"/>
      <c r="BC15" s="46" t="s">
        <v>64</v>
      </c>
      <c r="BD15" s="48"/>
    </row>
    <row r="16" spans="1:56" ht="35" customHeight="1" x14ac:dyDescent="0.2">
      <c r="A16" s="81"/>
      <c r="B16" s="82"/>
      <c r="C16" s="11"/>
      <c r="D16" s="15"/>
      <c r="E16" s="16"/>
      <c r="F16" s="11"/>
      <c r="G16" s="96"/>
      <c r="H16" s="96"/>
      <c r="I16" s="96"/>
      <c r="J16" s="96"/>
      <c r="K16" s="96"/>
      <c r="L16" s="96"/>
      <c r="M16" s="96"/>
      <c r="N16" s="96"/>
      <c r="O16" s="97"/>
      <c r="P16" s="56" t="str">
        <f t="shared" si="0"/>
        <v/>
      </c>
      <c r="Q16" s="57" t="str">
        <f>IFERROR(+VLOOKUP($G16,$AV$5:$BD$40,4,FALSE),"")</f>
        <v/>
      </c>
      <c r="R16" s="57" t="str">
        <f>IFERROR(+VLOOKUP($G16,$AV$5:$BD$40,5,FALSE),"")</f>
        <v/>
      </c>
      <c r="S16" s="57" t="str">
        <f>IFERROR(+VLOOKUP($G16,$AV$5:$BD$40,6,FALSE),"")</f>
        <v/>
      </c>
      <c r="T16" s="57" t="str">
        <f>IFERROR(+VLOOKUP($G16,$AV$5:$BD$40,7,FALSE),"")</f>
        <v/>
      </c>
      <c r="U16" s="57" t="str">
        <f>IFERROR(+VLOOKUP($G16,$AV$5:$BD$40,8,FALSE),"")</f>
        <v/>
      </c>
      <c r="V16" s="58" t="str">
        <f>IFERROR(+VLOOKUP($G16,$AV$5:$BD$40,9,FALSE),"")</f>
        <v/>
      </c>
      <c r="W16" s="68" t="str">
        <f>IFERROR(+VLOOKUP($G16,$AK$3:$AR$23,3,FALSE),"")</f>
        <v/>
      </c>
      <c r="X16" s="13" t="str">
        <f>IFERROR(+VLOOKUP($G16,$AK$3:$AR$23,4,FALSE),"")</f>
        <v/>
      </c>
      <c r="Y16" s="13" t="str">
        <f>IFERROR(+VLOOKUP($G16,$AK$3:$AR$23,5,FALSE),"")</f>
        <v/>
      </c>
      <c r="Z16" s="13" t="str">
        <f>IFERROR(+VLOOKUP($G16,$AK$3:$AR$23,6,FALSE),"")</f>
        <v/>
      </c>
      <c r="AA16" s="13" t="str">
        <f>IFERROR(+VLOOKUP($G16,$AK$3:$AR$23,7,FALSE),"")</f>
        <v/>
      </c>
      <c r="AB16" s="14" t="str">
        <f>IFERROR(+VLOOKUP($G16,$AK$3:$AR$23,8,FALSE),"")</f>
        <v/>
      </c>
      <c r="AJ16" s="23" t="s">
        <v>31</v>
      </c>
      <c r="AK16" s="5" t="s">
        <v>35</v>
      </c>
      <c r="AL16" s="23" t="s">
        <v>43</v>
      </c>
      <c r="AM16" s="30"/>
      <c r="AN16" s="38" t="s">
        <v>30</v>
      </c>
      <c r="AO16" s="34" t="s">
        <v>34</v>
      </c>
      <c r="AP16" s="34" t="s">
        <v>34</v>
      </c>
      <c r="AQ16" s="34" t="s">
        <v>34</v>
      </c>
      <c r="AR16" s="34" t="s">
        <v>34</v>
      </c>
      <c r="AS16" s="2"/>
      <c r="AT16" s="2"/>
      <c r="AU16" s="52" t="s">
        <v>111</v>
      </c>
      <c r="AV16" s="49" t="s">
        <v>112</v>
      </c>
      <c r="AW16" s="45" t="s">
        <v>113</v>
      </c>
      <c r="AX16" s="48"/>
      <c r="AY16" s="48"/>
      <c r="AZ16" s="50"/>
      <c r="BA16" s="48"/>
      <c r="BB16" s="48"/>
      <c r="BC16" s="46" t="s">
        <v>114</v>
      </c>
      <c r="BD16" s="46" t="s">
        <v>115</v>
      </c>
    </row>
    <row r="17" spans="1:56" ht="35" customHeight="1" x14ac:dyDescent="0.2">
      <c r="A17" s="81"/>
      <c r="B17" s="82"/>
      <c r="C17" s="11"/>
      <c r="D17" s="15"/>
      <c r="E17" s="16"/>
      <c r="F17" s="11"/>
      <c r="G17" s="96"/>
      <c r="H17" s="96"/>
      <c r="I17" s="96"/>
      <c r="J17" s="96"/>
      <c r="K17" s="96"/>
      <c r="L17" s="96"/>
      <c r="M17" s="96"/>
      <c r="N17" s="96"/>
      <c r="O17" s="97"/>
      <c r="P17" s="56" t="str">
        <f t="shared" si="0"/>
        <v/>
      </c>
      <c r="Q17" s="57" t="str">
        <f>IFERROR(+VLOOKUP($G17,$AV$5:$BD$40,4,FALSE),"")</f>
        <v/>
      </c>
      <c r="R17" s="57" t="str">
        <f>IFERROR(+VLOOKUP($G17,$AV$5:$BD$40,5,FALSE),"")</f>
        <v/>
      </c>
      <c r="S17" s="57" t="str">
        <f>IFERROR(+VLOOKUP($G17,$AV$5:$BD$40,6,FALSE),"")</f>
        <v/>
      </c>
      <c r="T17" s="57" t="str">
        <f>IFERROR(+VLOOKUP($G17,$AV$5:$BD$40,7,FALSE),"")</f>
        <v/>
      </c>
      <c r="U17" s="57" t="str">
        <f>IFERROR(+VLOOKUP($G17,$AV$5:$BD$40,8,FALSE),"")</f>
        <v/>
      </c>
      <c r="V17" s="58" t="str">
        <f>IFERROR(+VLOOKUP($G17,$AV$5:$BD$40,9,FALSE),"")</f>
        <v/>
      </c>
      <c r="W17" s="68" t="str">
        <f>IFERROR(+VLOOKUP($G17,$AK$3:$AR$23,3,FALSE),"")</f>
        <v/>
      </c>
      <c r="X17" s="13" t="str">
        <f>IFERROR(+VLOOKUP($G17,$AK$3:$AR$23,4,FALSE),"")</f>
        <v/>
      </c>
      <c r="Y17" s="13" t="str">
        <f>IFERROR(+VLOOKUP($G17,$AK$3:$AR$23,5,FALSE),"")</f>
        <v/>
      </c>
      <c r="Z17" s="13" t="str">
        <f>IFERROR(+VLOOKUP($G17,$AK$3:$AR$23,6,FALSE),"")</f>
        <v/>
      </c>
      <c r="AA17" s="13" t="str">
        <f>IFERROR(+VLOOKUP($G17,$AK$3:$AR$23,7,FALSE),"")</f>
        <v/>
      </c>
      <c r="AB17" s="14" t="str">
        <f>IFERROR(+VLOOKUP($G17,$AK$3:$AR$23,8,FALSE),"")</f>
        <v/>
      </c>
      <c r="AJ17" s="23" t="s">
        <v>31</v>
      </c>
      <c r="AK17" s="5" t="s">
        <v>36</v>
      </c>
      <c r="AL17" s="23" t="s">
        <v>44</v>
      </c>
      <c r="AM17" s="30"/>
      <c r="AN17" s="38" t="s">
        <v>30</v>
      </c>
      <c r="AO17" s="34" t="s">
        <v>34</v>
      </c>
      <c r="AP17" s="34" t="s">
        <v>34</v>
      </c>
      <c r="AQ17" s="34" t="s">
        <v>34</v>
      </c>
      <c r="AR17" s="34" t="s">
        <v>34</v>
      </c>
      <c r="AS17" s="2"/>
      <c r="AT17" s="2"/>
      <c r="AU17" s="52" t="s">
        <v>111</v>
      </c>
      <c r="AV17" s="49" t="s">
        <v>116</v>
      </c>
      <c r="AW17" s="45" t="s">
        <v>117</v>
      </c>
      <c r="AX17" s="48"/>
      <c r="AY17" s="48"/>
      <c r="AZ17" s="46">
        <v>61</v>
      </c>
      <c r="BA17" s="48"/>
      <c r="BB17" s="48"/>
      <c r="BC17" s="46" t="s">
        <v>114</v>
      </c>
      <c r="BD17" s="46" t="s">
        <v>115</v>
      </c>
    </row>
    <row r="18" spans="1:56" ht="35" customHeight="1" x14ac:dyDescent="0.2">
      <c r="A18" s="81"/>
      <c r="B18" s="82"/>
      <c r="C18" s="11"/>
      <c r="D18" s="15"/>
      <c r="E18" s="16"/>
      <c r="F18" s="11"/>
      <c r="G18" s="96"/>
      <c r="H18" s="96"/>
      <c r="I18" s="96"/>
      <c r="J18" s="96"/>
      <c r="K18" s="96"/>
      <c r="L18" s="96"/>
      <c r="M18" s="96"/>
      <c r="N18" s="96"/>
      <c r="O18" s="97"/>
      <c r="P18" s="56" t="str">
        <f t="shared" si="0"/>
        <v/>
      </c>
      <c r="Q18" s="57" t="str">
        <f>IFERROR(+VLOOKUP($G18,$AV$5:$BD$40,4,FALSE),"")</f>
        <v/>
      </c>
      <c r="R18" s="57" t="str">
        <f>IFERROR(+VLOOKUP($G18,$AV$5:$BD$40,5,FALSE),"")</f>
        <v/>
      </c>
      <c r="S18" s="57" t="str">
        <f>IFERROR(+VLOOKUP($G18,$AV$5:$BD$40,6,FALSE),"")</f>
        <v/>
      </c>
      <c r="T18" s="57" t="str">
        <f>IFERROR(+VLOOKUP($G18,$AV$5:$BD$40,7,FALSE),"")</f>
        <v/>
      </c>
      <c r="U18" s="57" t="str">
        <f>IFERROR(+VLOOKUP($G18,$AV$5:$BD$40,8,FALSE),"")</f>
        <v/>
      </c>
      <c r="V18" s="58" t="str">
        <f>IFERROR(+VLOOKUP($G18,$AV$5:$BD$40,9,FALSE),"")</f>
        <v/>
      </c>
      <c r="W18" s="68" t="str">
        <f>IFERROR(+VLOOKUP($G18,$AK$3:$AR$23,3,FALSE),"")</f>
        <v/>
      </c>
      <c r="X18" s="13" t="str">
        <f>IFERROR(+VLOOKUP($G18,$AK$3:$AR$23,4,FALSE),"")</f>
        <v/>
      </c>
      <c r="Y18" s="13" t="str">
        <f>IFERROR(+VLOOKUP($G18,$AK$3:$AR$23,5,FALSE),"")</f>
        <v/>
      </c>
      <c r="Z18" s="13" t="str">
        <f>IFERROR(+VLOOKUP($G18,$AK$3:$AR$23,6,FALSE),"")</f>
        <v/>
      </c>
      <c r="AA18" s="13" t="str">
        <f>IFERROR(+VLOOKUP($G18,$AK$3:$AR$23,7,FALSE),"")</f>
        <v/>
      </c>
      <c r="AB18" s="14" t="str">
        <f>IFERROR(+VLOOKUP($G18,$AK$3:$AR$23,8,FALSE),"")</f>
        <v/>
      </c>
      <c r="AJ18" s="23" t="s">
        <v>31</v>
      </c>
      <c r="AK18" s="5" t="s">
        <v>37</v>
      </c>
      <c r="AL18" s="23" t="s">
        <v>45</v>
      </c>
      <c r="AM18" s="30"/>
      <c r="AN18" s="38" t="s">
        <v>30</v>
      </c>
      <c r="AO18" s="34" t="s">
        <v>34</v>
      </c>
      <c r="AP18" s="34" t="s">
        <v>34</v>
      </c>
      <c r="AQ18" s="34" t="s">
        <v>34</v>
      </c>
      <c r="AR18" s="34" t="s">
        <v>34</v>
      </c>
      <c r="AS18" s="2"/>
      <c r="AT18" s="2"/>
      <c r="AU18" s="52" t="s">
        <v>111</v>
      </c>
      <c r="AV18" s="49" t="s">
        <v>118</v>
      </c>
      <c r="AW18" s="45" t="s">
        <v>117</v>
      </c>
      <c r="AX18" s="48"/>
      <c r="AY18" s="48"/>
      <c r="AZ18" s="46">
        <v>62</v>
      </c>
      <c r="BA18" s="48"/>
      <c r="BB18" s="48"/>
      <c r="BC18" s="46" t="s">
        <v>114</v>
      </c>
      <c r="BD18" s="46" t="s">
        <v>115</v>
      </c>
    </row>
    <row r="19" spans="1:56" ht="35" customHeight="1" x14ac:dyDescent="0.2">
      <c r="A19" s="98"/>
      <c r="B19" s="99"/>
      <c r="C19" s="12"/>
      <c r="D19" s="17"/>
      <c r="E19" s="18"/>
      <c r="F19" s="12"/>
      <c r="G19" s="100"/>
      <c r="H19" s="100"/>
      <c r="I19" s="100"/>
      <c r="J19" s="100"/>
      <c r="K19" s="100"/>
      <c r="L19" s="100"/>
      <c r="M19" s="100"/>
      <c r="N19" s="100"/>
      <c r="O19" s="101"/>
      <c r="P19" s="59" t="str">
        <f t="shared" ref="P19" si="1">IFERROR(+VLOOKUP(G19,$AV$5:$BD$40,3,FALSE),"")</f>
        <v/>
      </c>
      <c r="Q19" s="60" t="str">
        <f>IFERROR(+VLOOKUP($G19,$AV$5:$BD$40,4,FALSE),"")</f>
        <v/>
      </c>
      <c r="R19" s="60" t="str">
        <f>IFERROR(+VLOOKUP($G19,$AV$5:$BD$40,5,FALSE),"")</f>
        <v/>
      </c>
      <c r="S19" s="60" t="str">
        <f>IFERROR(+VLOOKUP($G19,$AV$5:$BD$40,6,FALSE),"")</f>
        <v/>
      </c>
      <c r="T19" s="60" t="str">
        <f>IFERROR(+VLOOKUP($G19,$AV$5:$BD$40,7,FALSE),"")</f>
        <v/>
      </c>
      <c r="U19" s="60" t="str">
        <f>IFERROR(+VLOOKUP($G19,$AV$5:$BD$40,8,FALSE),"")</f>
        <v/>
      </c>
      <c r="V19" s="61" t="str">
        <f>IFERROR(+VLOOKUP($G19,$AV$5:$BD$40,9,FALSE),"")</f>
        <v/>
      </c>
      <c r="W19" s="68" t="str">
        <f>IFERROR(+VLOOKUP($G19,$AK$3:$AR$23,3,FALSE),"")</f>
        <v/>
      </c>
      <c r="X19" s="13" t="str">
        <f>IFERROR(+VLOOKUP($G19,$AK$3:$AR$23,4,FALSE),"")</f>
        <v/>
      </c>
      <c r="Y19" s="13" t="str">
        <f>IFERROR(+VLOOKUP($G19,$AK$3:$AR$23,5,FALSE),"")</f>
        <v/>
      </c>
      <c r="Z19" s="13" t="str">
        <f>IFERROR(+VLOOKUP($G19,$AK$3:$AR$23,6,FALSE),"")</f>
        <v/>
      </c>
      <c r="AA19" s="13" t="str">
        <f>IFERROR(+VLOOKUP($G19,$AK$3:$AR$23,7,FALSE),"")</f>
        <v/>
      </c>
      <c r="AB19" s="14" t="str">
        <f>IFERROR(+VLOOKUP($G19,$AK$3:$AR$23,8,FALSE),"")</f>
        <v/>
      </c>
      <c r="AJ19" s="23" t="s">
        <v>31</v>
      </c>
      <c r="AK19" s="5" t="s">
        <v>38</v>
      </c>
      <c r="AL19" s="23" t="s">
        <v>46</v>
      </c>
      <c r="AM19" s="30"/>
      <c r="AN19" s="38" t="s">
        <v>30</v>
      </c>
      <c r="AO19" s="34" t="s">
        <v>34</v>
      </c>
      <c r="AP19" s="34" t="s">
        <v>34</v>
      </c>
      <c r="AQ19" s="34" t="s">
        <v>34</v>
      </c>
      <c r="AR19" s="34" t="s">
        <v>34</v>
      </c>
      <c r="AS19" s="2"/>
      <c r="AT19" s="2"/>
      <c r="AU19" s="52" t="s">
        <v>111</v>
      </c>
      <c r="AV19" s="49" t="s">
        <v>119</v>
      </c>
      <c r="AW19" s="45" t="s">
        <v>120</v>
      </c>
      <c r="AX19" s="48"/>
      <c r="AY19" s="48"/>
      <c r="AZ19" s="50"/>
      <c r="BA19" s="48"/>
      <c r="BB19" s="48"/>
      <c r="BC19" s="46" t="s">
        <v>121</v>
      </c>
      <c r="BD19" s="48"/>
    </row>
    <row r="20" spans="1:56" ht="28" x14ac:dyDescent="0.2">
      <c r="A20" s="2"/>
      <c r="D20" s="8"/>
      <c r="E20" s="8"/>
      <c r="AJ20" s="23" t="s">
        <v>31</v>
      </c>
      <c r="AK20" s="5" t="s">
        <v>39</v>
      </c>
      <c r="AL20" s="23" t="s">
        <v>47</v>
      </c>
      <c r="AM20" s="30"/>
      <c r="AN20" s="38" t="s">
        <v>30</v>
      </c>
      <c r="AO20" s="34" t="s">
        <v>34</v>
      </c>
      <c r="AP20" s="34" t="s">
        <v>34</v>
      </c>
      <c r="AQ20" s="34" t="s">
        <v>34</v>
      </c>
      <c r="AR20" s="34" t="s">
        <v>34</v>
      </c>
      <c r="AS20" s="2"/>
      <c r="AT20" s="2"/>
      <c r="AU20" s="52" t="s">
        <v>111</v>
      </c>
      <c r="AV20" s="49" t="s">
        <v>122</v>
      </c>
      <c r="AW20" s="45" t="s">
        <v>123</v>
      </c>
      <c r="AX20" s="46">
        <v>99</v>
      </c>
      <c r="AY20" s="46">
        <v>99</v>
      </c>
      <c r="AZ20" s="50"/>
      <c r="BA20" s="48"/>
      <c r="BB20" s="48"/>
      <c r="BC20" s="46" t="s">
        <v>124</v>
      </c>
      <c r="BD20" s="46" t="s">
        <v>125</v>
      </c>
    </row>
    <row r="21" spans="1:56" ht="28" x14ac:dyDescent="0.2">
      <c r="AJ21" s="23" t="s">
        <v>31</v>
      </c>
      <c r="AK21" s="5" t="s">
        <v>40</v>
      </c>
      <c r="AL21" s="31" t="s">
        <v>30</v>
      </c>
      <c r="AM21" s="32"/>
      <c r="AN21" s="38" t="s">
        <v>30</v>
      </c>
      <c r="AO21" s="34" t="s">
        <v>34</v>
      </c>
      <c r="AP21" s="34" t="s">
        <v>34</v>
      </c>
      <c r="AQ21" s="34" t="s">
        <v>34</v>
      </c>
      <c r="AR21" s="34" t="s">
        <v>34</v>
      </c>
      <c r="AU21" s="52" t="s">
        <v>111</v>
      </c>
      <c r="AV21" s="49" t="s">
        <v>126</v>
      </c>
      <c r="AW21" s="45" t="s">
        <v>123</v>
      </c>
      <c r="AX21" s="46">
        <v>99</v>
      </c>
      <c r="AY21" s="46">
        <v>99</v>
      </c>
      <c r="AZ21" s="50"/>
      <c r="BA21" s="48"/>
      <c r="BB21" s="48"/>
      <c r="BC21" s="46" t="s">
        <v>127</v>
      </c>
      <c r="BD21" s="46" t="s">
        <v>125</v>
      </c>
    </row>
    <row r="22" spans="1:56" x14ac:dyDescent="0.2">
      <c r="AJ22" s="23" t="s">
        <v>31</v>
      </c>
      <c r="AK22" s="5" t="s">
        <v>41</v>
      </c>
      <c r="AL22" s="31" t="s">
        <v>30</v>
      </c>
      <c r="AM22" s="32"/>
      <c r="AN22" s="38" t="s">
        <v>30</v>
      </c>
      <c r="AO22" s="34" t="s">
        <v>34</v>
      </c>
      <c r="AP22" s="34" t="s">
        <v>34</v>
      </c>
      <c r="AQ22" s="34" t="s">
        <v>34</v>
      </c>
      <c r="AR22" s="34" t="s">
        <v>34</v>
      </c>
      <c r="AU22" s="52" t="s">
        <v>111</v>
      </c>
      <c r="AV22" s="49" t="s">
        <v>128</v>
      </c>
      <c r="AW22" s="45" t="s">
        <v>123</v>
      </c>
      <c r="AX22" s="46">
        <v>99</v>
      </c>
      <c r="AY22" s="46">
        <v>99</v>
      </c>
      <c r="AZ22" s="50"/>
      <c r="BA22" s="48"/>
      <c r="BB22" s="48"/>
      <c r="BC22" s="46" t="s">
        <v>129</v>
      </c>
      <c r="BD22" s="46" t="s">
        <v>125</v>
      </c>
    </row>
    <row r="23" spans="1:56" ht="28" x14ac:dyDescent="0.2">
      <c r="AJ23" s="23" t="s">
        <v>31</v>
      </c>
      <c r="AK23" s="5" t="s">
        <v>42</v>
      </c>
      <c r="AL23" s="31" t="s">
        <v>30</v>
      </c>
      <c r="AM23" s="32"/>
      <c r="AN23" s="38" t="s">
        <v>30</v>
      </c>
      <c r="AO23" s="34" t="s">
        <v>34</v>
      </c>
      <c r="AP23" s="34" t="s">
        <v>34</v>
      </c>
      <c r="AQ23" s="34" t="s">
        <v>34</v>
      </c>
      <c r="AR23" s="34" t="s">
        <v>34</v>
      </c>
      <c r="AU23" s="52" t="s">
        <v>111</v>
      </c>
      <c r="AV23" s="49" t="s">
        <v>130</v>
      </c>
      <c r="AW23" s="45" t="s">
        <v>131</v>
      </c>
      <c r="AX23" s="46">
        <v>99</v>
      </c>
      <c r="AY23" s="46">
        <v>99</v>
      </c>
      <c r="AZ23" s="50"/>
      <c r="BA23" s="48"/>
      <c r="BB23" s="48"/>
      <c r="BC23" s="46" t="s">
        <v>132</v>
      </c>
      <c r="BD23" s="46" t="s">
        <v>133</v>
      </c>
    </row>
    <row r="24" spans="1:56" x14ac:dyDescent="0.2">
      <c r="AJ24" s="23"/>
      <c r="AK24" s="23"/>
      <c r="AL24" s="23"/>
      <c r="AM24" s="30"/>
      <c r="AN24" s="33"/>
      <c r="AO24" s="33"/>
      <c r="AP24" s="33"/>
      <c r="AQ24" s="33"/>
      <c r="AR24" s="33"/>
      <c r="AU24" s="52" t="s">
        <v>111</v>
      </c>
      <c r="AV24" s="49" t="s">
        <v>134</v>
      </c>
      <c r="AW24" s="45" t="s">
        <v>131</v>
      </c>
      <c r="AX24" s="46">
        <v>99</v>
      </c>
      <c r="AY24" s="46">
        <v>99</v>
      </c>
      <c r="AZ24" s="50"/>
      <c r="BA24" s="48"/>
      <c r="BB24" s="48"/>
      <c r="BC24" s="46" t="s">
        <v>135</v>
      </c>
      <c r="BD24" s="46" t="s">
        <v>133</v>
      </c>
    </row>
    <row r="25" spans="1:56" x14ac:dyDescent="0.2">
      <c r="AJ25" s="23"/>
      <c r="AK25" s="23"/>
      <c r="AL25" s="23"/>
      <c r="AM25" s="30"/>
      <c r="AN25" s="33"/>
      <c r="AO25" s="33"/>
      <c r="AP25" s="33"/>
      <c r="AQ25" s="33"/>
      <c r="AR25" s="33"/>
      <c r="AU25" s="52" t="s">
        <v>111</v>
      </c>
      <c r="AV25" s="49" t="s">
        <v>136</v>
      </c>
      <c r="AW25" s="45" t="s">
        <v>131</v>
      </c>
      <c r="AX25" s="46">
        <v>99</v>
      </c>
      <c r="AY25" s="46">
        <v>99</v>
      </c>
      <c r="AZ25" s="50"/>
      <c r="BA25" s="48"/>
      <c r="BB25" s="48"/>
      <c r="BC25" s="46" t="s">
        <v>137</v>
      </c>
      <c r="BD25" s="46" t="s">
        <v>133</v>
      </c>
    </row>
    <row r="26" spans="1:56" x14ac:dyDescent="0.2">
      <c r="AJ26" s="23"/>
      <c r="AK26" s="23"/>
      <c r="AL26" s="23"/>
      <c r="AM26" s="30"/>
      <c r="AN26" s="33"/>
      <c r="AO26" s="33"/>
      <c r="AP26" s="33"/>
      <c r="AQ26" s="33"/>
      <c r="AR26" s="33"/>
      <c r="AU26" s="52" t="s">
        <v>138</v>
      </c>
      <c r="AV26" s="49" t="s">
        <v>139</v>
      </c>
      <c r="AW26" s="45" t="s">
        <v>140</v>
      </c>
      <c r="AX26" s="46">
        <v>99</v>
      </c>
      <c r="AY26" s="46">
        <v>99</v>
      </c>
      <c r="AZ26" s="46">
        <v>54</v>
      </c>
      <c r="BA26" s="48"/>
      <c r="BB26" s="48"/>
      <c r="BC26" s="46" t="s">
        <v>141</v>
      </c>
      <c r="BD26" s="46" t="s">
        <v>142</v>
      </c>
    </row>
    <row r="27" spans="1:56" x14ac:dyDescent="0.2">
      <c r="AJ27" s="23"/>
      <c r="AK27" s="23"/>
      <c r="AL27" s="23"/>
      <c r="AM27" s="30"/>
      <c r="AN27" s="33"/>
      <c r="AO27" s="33"/>
      <c r="AP27" s="33"/>
      <c r="AQ27" s="33"/>
      <c r="AR27" s="33"/>
      <c r="AU27" s="52" t="s">
        <v>138</v>
      </c>
      <c r="AV27" s="49" t="s">
        <v>143</v>
      </c>
      <c r="AW27" s="45" t="s">
        <v>144</v>
      </c>
      <c r="AX27" s="48"/>
      <c r="AY27" s="48"/>
      <c r="AZ27" s="46">
        <v>55</v>
      </c>
      <c r="BA27" s="48"/>
      <c r="BB27" s="48"/>
      <c r="BC27" s="46" t="s">
        <v>145</v>
      </c>
      <c r="BD27" s="48"/>
    </row>
    <row r="28" spans="1:56" x14ac:dyDescent="0.2">
      <c r="AJ28" s="23"/>
      <c r="AK28" s="23"/>
      <c r="AL28" s="23"/>
      <c r="AM28" s="30"/>
      <c r="AN28" s="33"/>
      <c r="AO28" s="33"/>
      <c r="AP28" s="33"/>
      <c r="AQ28" s="33"/>
      <c r="AR28" s="33"/>
      <c r="AU28" s="52" t="s">
        <v>138</v>
      </c>
      <c r="AV28" s="49" t="s">
        <v>146</v>
      </c>
      <c r="AW28" s="45" t="s">
        <v>147</v>
      </c>
      <c r="AX28" s="48"/>
      <c r="AY28" s="48"/>
      <c r="AZ28" s="46">
        <v>56</v>
      </c>
      <c r="BA28" s="48"/>
      <c r="BB28" s="48"/>
      <c r="BC28" s="46" t="s">
        <v>61</v>
      </c>
      <c r="BD28" s="48"/>
    </row>
    <row r="29" spans="1:56" x14ac:dyDescent="0.2">
      <c r="AJ29" s="23"/>
      <c r="AK29" s="23"/>
      <c r="AL29" s="23"/>
      <c r="AM29" s="30"/>
      <c r="AN29" s="33"/>
      <c r="AO29" s="33"/>
      <c r="AP29" s="33"/>
      <c r="AQ29" s="33"/>
      <c r="AR29" s="33"/>
      <c r="AU29" s="52" t="s">
        <v>138</v>
      </c>
      <c r="AV29" s="49" t="s">
        <v>148</v>
      </c>
      <c r="AW29" s="45" t="s">
        <v>149</v>
      </c>
      <c r="AX29" s="46">
        <v>99</v>
      </c>
      <c r="AY29" s="46">
        <v>99</v>
      </c>
      <c r="AZ29" s="46">
        <v>58</v>
      </c>
      <c r="BA29" s="48"/>
      <c r="BB29" s="48"/>
      <c r="BC29" s="46" t="s">
        <v>62</v>
      </c>
      <c r="BD29" s="48"/>
    </row>
    <row r="30" spans="1:56" x14ac:dyDescent="0.2">
      <c r="AJ30" s="23"/>
      <c r="AK30" s="23"/>
      <c r="AL30" s="23"/>
      <c r="AM30" s="30"/>
      <c r="AN30" s="33"/>
      <c r="AO30" s="33"/>
      <c r="AP30" s="33"/>
      <c r="AQ30" s="33"/>
      <c r="AR30" s="33"/>
      <c r="AU30" s="52" t="s">
        <v>138</v>
      </c>
      <c r="AV30" s="49" t="s">
        <v>150</v>
      </c>
      <c r="AW30" s="45" t="s">
        <v>151</v>
      </c>
      <c r="AX30" s="48"/>
      <c r="AY30" s="48"/>
      <c r="AZ30" s="48"/>
      <c r="BA30" s="48"/>
      <c r="BB30" s="48"/>
      <c r="BC30" s="46" t="s">
        <v>152</v>
      </c>
      <c r="BD30" s="48"/>
    </row>
    <row r="31" spans="1:56" x14ac:dyDescent="0.2">
      <c r="AJ31" s="23"/>
      <c r="AK31" s="23"/>
      <c r="AL31" s="23"/>
      <c r="AM31" s="30"/>
      <c r="AN31" s="23"/>
      <c r="AO31" s="23"/>
      <c r="AP31" s="23"/>
      <c r="AQ31" s="23"/>
      <c r="AR31" s="23"/>
      <c r="AU31" s="52" t="s">
        <v>138</v>
      </c>
      <c r="AV31" s="49" t="s">
        <v>153</v>
      </c>
      <c r="AW31" s="45" t="s">
        <v>154</v>
      </c>
      <c r="AX31" s="46">
        <v>99</v>
      </c>
      <c r="AY31" s="46">
        <v>99</v>
      </c>
      <c r="AZ31" s="48"/>
      <c r="BA31" s="48"/>
      <c r="BB31" s="46" t="s">
        <v>155</v>
      </c>
      <c r="BC31" s="46" t="s">
        <v>156</v>
      </c>
      <c r="BD31" s="48"/>
    </row>
    <row r="32" spans="1:56" x14ac:dyDescent="0.2">
      <c r="AJ32" s="23"/>
      <c r="AK32" s="23"/>
      <c r="AL32" s="23"/>
      <c r="AM32" s="30"/>
      <c r="AN32" s="23"/>
      <c r="AO32" s="23"/>
      <c r="AP32" s="23"/>
      <c r="AQ32" s="23"/>
      <c r="AR32" s="23"/>
      <c r="AU32" s="52" t="s">
        <v>138</v>
      </c>
      <c r="AV32" s="49" t="s">
        <v>157</v>
      </c>
      <c r="AW32" s="45" t="s">
        <v>158</v>
      </c>
      <c r="AX32" s="48"/>
      <c r="AY32" s="48"/>
      <c r="AZ32" s="48"/>
      <c r="BA32" s="48"/>
      <c r="BB32" s="48"/>
      <c r="BC32" s="46" t="s">
        <v>159</v>
      </c>
      <c r="BD32" s="48"/>
    </row>
    <row r="33" spans="36:55" ht="42" x14ac:dyDescent="0.2">
      <c r="AJ33" s="23"/>
      <c r="AK33" s="23"/>
      <c r="AL33" s="23"/>
      <c r="AM33" s="30"/>
      <c r="AN33" s="23"/>
      <c r="AO33" s="23"/>
      <c r="AP33" s="23"/>
      <c r="AQ33" s="23"/>
      <c r="AR33" s="23"/>
      <c r="AU33" s="23" t="s">
        <v>31</v>
      </c>
      <c r="AV33" s="5" t="s">
        <v>35</v>
      </c>
      <c r="AW33" s="23" t="s">
        <v>43</v>
      </c>
      <c r="AX33" s="30"/>
      <c r="AY33" s="38"/>
      <c r="AZ33" s="34"/>
      <c r="BA33" s="34"/>
      <c r="BB33" s="34"/>
      <c r="BC33" s="34"/>
    </row>
    <row r="34" spans="36:55" ht="42" x14ac:dyDescent="0.2">
      <c r="AJ34" s="23"/>
      <c r="AK34" s="23"/>
      <c r="AL34" s="23"/>
      <c r="AM34" s="30"/>
      <c r="AN34" s="23"/>
      <c r="AO34" s="23"/>
      <c r="AP34" s="23"/>
      <c r="AQ34" s="23"/>
      <c r="AR34" s="23"/>
      <c r="AU34" s="23" t="s">
        <v>31</v>
      </c>
      <c r="AV34" s="5" t="s">
        <v>36</v>
      </c>
      <c r="AW34" s="23" t="s">
        <v>44</v>
      </c>
      <c r="AX34" s="30"/>
      <c r="AY34" s="38"/>
      <c r="AZ34" s="34"/>
      <c r="BA34" s="34"/>
      <c r="BB34" s="34"/>
      <c r="BC34" s="34"/>
    </row>
    <row r="35" spans="36:55" ht="56" x14ac:dyDescent="0.2">
      <c r="AJ35" s="23"/>
      <c r="AK35" s="23"/>
      <c r="AL35" s="23"/>
      <c r="AM35" s="30"/>
      <c r="AN35" s="23"/>
      <c r="AO35" s="23"/>
      <c r="AP35" s="23"/>
      <c r="AQ35" s="23"/>
      <c r="AR35" s="23"/>
      <c r="AU35" s="23" t="s">
        <v>31</v>
      </c>
      <c r="AV35" s="5" t="s">
        <v>37</v>
      </c>
      <c r="AW35" s="23" t="s">
        <v>45</v>
      </c>
      <c r="AX35" s="30"/>
      <c r="AY35" s="38"/>
      <c r="AZ35" s="34"/>
      <c r="BA35" s="34"/>
      <c r="BB35" s="34"/>
      <c r="BC35" s="34"/>
    </row>
    <row r="36" spans="36:55" ht="42" x14ac:dyDescent="0.2">
      <c r="AJ36" s="23"/>
      <c r="AK36" s="23"/>
      <c r="AL36" s="23"/>
      <c r="AM36" s="30"/>
      <c r="AN36" s="23"/>
      <c r="AO36" s="23"/>
      <c r="AP36" s="23"/>
      <c r="AQ36" s="23"/>
      <c r="AR36" s="23"/>
      <c r="AU36" s="23" t="s">
        <v>31</v>
      </c>
      <c r="AV36" s="5" t="s">
        <v>38</v>
      </c>
      <c r="AW36" s="23" t="s">
        <v>46</v>
      </c>
      <c r="AX36" s="30"/>
      <c r="AY36" s="38"/>
      <c r="AZ36" s="34"/>
      <c r="BA36" s="34"/>
      <c r="BB36" s="34"/>
      <c r="BC36" s="34"/>
    </row>
    <row r="37" spans="36:55" ht="42" x14ac:dyDescent="0.2">
      <c r="AJ37" s="23"/>
      <c r="AK37" s="23"/>
      <c r="AL37" s="23"/>
      <c r="AM37" s="30"/>
      <c r="AN37" s="23"/>
      <c r="AO37" s="23"/>
      <c r="AP37" s="23"/>
      <c r="AQ37" s="23"/>
      <c r="AR37" s="23"/>
      <c r="AU37" s="23" t="s">
        <v>31</v>
      </c>
      <c r="AV37" s="5" t="s">
        <v>39</v>
      </c>
      <c r="AW37" s="23" t="s">
        <v>47</v>
      </c>
      <c r="AX37" s="30"/>
      <c r="AY37" s="38"/>
      <c r="AZ37" s="34"/>
      <c r="BA37" s="34"/>
      <c r="BB37" s="34"/>
      <c r="BC37" s="34"/>
    </row>
    <row r="38" spans="36:55" ht="42" x14ac:dyDescent="0.2">
      <c r="AJ38" s="23"/>
      <c r="AK38" s="23"/>
      <c r="AL38" s="23"/>
      <c r="AM38" s="30"/>
      <c r="AN38" s="23"/>
      <c r="AO38" s="23"/>
      <c r="AP38" s="23"/>
      <c r="AQ38" s="23"/>
      <c r="AR38" s="23"/>
      <c r="AU38" s="23" t="s">
        <v>31</v>
      </c>
      <c r="AV38" s="5" t="s">
        <v>40</v>
      </c>
      <c r="AW38" s="31" t="s">
        <v>30</v>
      </c>
      <c r="AX38" s="32"/>
      <c r="AY38" s="38"/>
      <c r="AZ38" s="34"/>
      <c r="BA38" s="34"/>
      <c r="BB38" s="34"/>
      <c r="BC38" s="34"/>
    </row>
    <row r="39" spans="36:55" ht="28" x14ac:dyDescent="0.2">
      <c r="AJ39" s="23"/>
      <c r="AK39" s="23"/>
      <c r="AL39" s="23"/>
      <c r="AM39" s="30"/>
      <c r="AN39" s="23"/>
      <c r="AO39" s="23"/>
      <c r="AP39" s="23"/>
      <c r="AQ39" s="23"/>
      <c r="AR39" s="23"/>
      <c r="AU39" s="23" t="s">
        <v>31</v>
      </c>
      <c r="AV39" s="5" t="s">
        <v>41</v>
      </c>
      <c r="AW39" s="31" t="s">
        <v>30</v>
      </c>
      <c r="AX39" s="32"/>
      <c r="AY39" s="38"/>
      <c r="AZ39" s="34"/>
      <c r="BA39" s="34"/>
      <c r="BB39" s="34"/>
      <c r="BC39" s="34"/>
    </row>
    <row r="40" spans="36:55" ht="56" x14ac:dyDescent="0.2">
      <c r="AJ40" s="23"/>
      <c r="AK40" s="23"/>
      <c r="AL40" s="23"/>
      <c r="AM40" s="30"/>
      <c r="AN40" s="23"/>
      <c r="AO40" s="23"/>
      <c r="AP40" s="23"/>
      <c r="AQ40" s="23"/>
      <c r="AR40" s="23"/>
      <c r="AU40" s="23" t="s">
        <v>31</v>
      </c>
      <c r="AV40" s="5" t="s">
        <v>42</v>
      </c>
      <c r="AW40" s="31" t="s">
        <v>30</v>
      </c>
      <c r="AX40" s="32"/>
      <c r="AY40" s="38"/>
      <c r="AZ40" s="34"/>
      <c r="BA40" s="34"/>
      <c r="BB40" s="34"/>
      <c r="BC40" s="34"/>
    </row>
    <row r="41" spans="36:55" x14ac:dyDescent="0.2">
      <c r="AJ41" s="23"/>
      <c r="AK41" s="23"/>
      <c r="AL41" s="23"/>
      <c r="AM41" s="30"/>
      <c r="AN41" s="23"/>
      <c r="AO41" s="23"/>
      <c r="AP41" s="23"/>
      <c r="AQ41" s="23"/>
      <c r="AR41" s="23"/>
    </row>
    <row r="42" spans="36:55" x14ac:dyDescent="0.2">
      <c r="AJ42" s="23"/>
      <c r="AK42" s="23"/>
      <c r="AL42" s="23"/>
      <c r="AM42" s="30"/>
      <c r="AN42" s="23"/>
      <c r="AO42" s="23"/>
      <c r="AP42" s="23"/>
      <c r="AQ42" s="23"/>
      <c r="AR42" s="23"/>
    </row>
    <row r="43" spans="36:55" x14ac:dyDescent="0.2">
      <c r="AJ43" s="23"/>
      <c r="AK43" s="23"/>
      <c r="AL43" s="23"/>
      <c r="AM43" s="30"/>
      <c r="AN43" s="23"/>
      <c r="AO43" s="23"/>
      <c r="AP43" s="23"/>
      <c r="AQ43" s="23"/>
      <c r="AR43" s="23"/>
    </row>
    <row r="44" spans="36:55" x14ac:dyDescent="0.2">
      <c r="AJ44" s="23"/>
      <c r="AK44" s="23"/>
      <c r="AL44" s="23"/>
      <c r="AM44" s="30"/>
      <c r="AN44" s="23"/>
      <c r="AO44" s="23"/>
      <c r="AP44" s="23"/>
      <c r="AQ44" s="23"/>
      <c r="AR44" s="23"/>
    </row>
  </sheetData>
  <sheetProtection algorithmName="SHA-512" hashValue="rkmiYZdbq2RHEHM1FN4TXvcDL+byES86EHEjqBTqmFfZEjOsqkpUhP8e2kQWQ876xb1FgCzpIryIUtB/vu4pqg==" saltValue="VD+99PQGBhMzi2AyyJW+zg==" spinCount="100000" sheet="1" objects="1" scenarios="1"/>
  <mergeCells count="45">
    <mergeCell ref="A14:B14"/>
    <mergeCell ref="G14:O14"/>
    <mergeCell ref="A15:B15"/>
    <mergeCell ref="G15:O15"/>
    <mergeCell ref="A19:B19"/>
    <mergeCell ref="G19:O19"/>
    <mergeCell ref="A16:B16"/>
    <mergeCell ref="G16:O16"/>
    <mergeCell ref="A17:B17"/>
    <mergeCell ref="G17:O17"/>
    <mergeCell ref="A18:B18"/>
    <mergeCell ref="G18:O18"/>
    <mergeCell ref="A11:B11"/>
    <mergeCell ref="G11:O11"/>
    <mergeCell ref="A12:B12"/>
    <mergeCell ref="G12:O12"/>
    <mergeCell ref="A13:B13"/>
    <mergeCell ref="G13:O13"/>
    <mergeCell ref="A8:B8"/>
    <mergeCell ref="G8:O8"/>
    <mergeCell ref="A9:B9"/>
    <mergeCell ref="G9:O9"/>
    <mergeCell ref="A10:B10"/>
    <mergeCell ref="G10:O10"/>
    <mergeCell ref="T2:T4"/>
    <mergeCell ref="A6:B6"/>
    <mergeCell ref="G6:O6"/>
    <mergeCell ref="A7:B7"/>
    <mergeCell ref="G7:O7"/>
    <mergeCell ref="U2:U4"/>
    <mergeCell ref="V2:V4"/>
    <mergeCell ref="AV2:AV4"/>
    <mergeCell ref="AW2:AW4"/>
    <mergeCell ref="A5:B5"/>
    <mergeCell ref="G5:O5"/>
    <mergeCell ref="A2:B4"/>
    <mergeCell ref="C2:C4"/>
    <mergeCell ref="D2:D4"/>
    <mergeCell ref="E2:E4"/>
    <mergeCell ref="F2:F4"/>
    <mergeCell ref="G2:O4"/>
    <mergeCell ref="P2:P4"/>
    <mergeCell ref="Q2:Q4"/>
    <mergeCell ref="R2:R4"/>
    <mergeCell ref="S2:S4"/>
  </mergeCells>
  <conditionalFormatting sqref="D5:E5">
    <cfRule type="expression" dxfId="1" priority="2">
      <formula>$A5="Contributo a f.do perduto"</formula>
    </cfRule>
  </conditionalFormatting>
  <conditionalFormatting sqref="D5:E19">
    <cfRule type="expression" dxfId="0" priority="1">
      <formula>$A5="Rinvio mod.F24"</formula>
    </cfRule>
  </conditionalFormatting>
  <dataValidations count="4">
    <dataValidation type="date" allowBlank="1" showInputMessage="1" showErrorMessage="1" errorTitle="Formato DATA" error="Indicare il valore in formato data GG/MM/AA" sqref="E5:E19" xr:uid="{473A0A29-576B-3E4B-881A-7D3751FDB8AB}">
      <formula1>43831</formula1>
      <formula2>44926</formula2>
    </dataValidation>
    <dataValidation type="date" allowBlank="1" showInputMessage="1" showErrorMessage="1" errorTitle="Campo DATA" error="Indicare il valore in formato data GG/MM/AA" sqref="D5:D19" xr:uid="{30AE2482-6447-A64A-B612-E246557455A4}">
      <formula1>43831</formula1>
      <formula2>44196</formula2>
    </dataValidation>
    <dataValidation type="list" allowBlank="1" showInputMessage="1" showErrorMessage="1" sqref="A5:B19" xr:uid="{7EA4E90C-C54C-7F4D-9476-8DA606EEDD27}">
      <formula1>$AT$5:$AT$8</formula1>
    </dataValidation>
    <dataValidation type="list" allowBlank="1" showInputMessage="1" showErrorMessage="1" sqref="G5:O19" xr:uid="{E32D367E-50BF-6F4B-A88B-6A7633532706}">
      <formula1>$AV$5:$AV$40</formula1>
    </dataValidation>
  </dataValidations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6ed757a-a69a-45a3-bacc-19b5fc5c96d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508798C064BF44A511025202BA3AAD" ma:contentTypeVersion="13" ma:contentTypeDescription="Creare un nuovo documento." ma:contentTypeScope="" ma:versionID="e28cceda146c5e1a1795a52bd8e44cf5">
  <xsd:schema xmlns:xsd="http://www.w3.org/2001/XMLSchema" xmlns:xs="http://www.w3.org/2001/XMLSchema" xmlns:p="http://schemas.microsoft.com/office/2006/metadata/properties" xmlns:ns2="46ed757a-a69a-45a3-bacc-19b5fc5c96de" xmlns:ns3="76a9cb8b-9bad-4a9e-8efa-261fe8d8be77" targetNamespace="http://schemas.microsoft.com/office/2006/metadata/properties" ma:root="true" ma:fieldsID="73d12983b2665aee8ec0fa0727ca35c6" ns2:_="" ns3:_="">
    <xsd:import namespace="46ed757a-a69a-45a3-bacc-19b5fc5c96de"/>
    <xsd:import namespace="76a9cb8b-9bad-4a9e-8efa-261fe8d8b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d757a-a69a-45a3-bacc-19b5fc5c9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tato consenso" ma:internalName="Stato_x0020_consens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9cb8b-9bad-4a9e-8efa-261fe8d8be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9FE30-7800-4D7F-9BFD-1FA930E25F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24DE1-54C4-4E50-96A2-E3EC94078B26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6a9cb8b-9bad-4a9e-8efa-261fe8d8be77"/>
    <ds:schemaRef ds:uri="http://schemas.microsoft.com/office/2006/metadata/properties"/>
    <ds:schemaRef ds:uri="46ed757a-a69a-45a3-bacc-19b5fc5c96de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64856D-79C0-4430-9C66-965B2E4F9E2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6ed757a-a69a-45a3-bacc-19b5fc5c96de"/>
    <ds:schemaRef ds:uri="76a9cb8b-9bad-4a9e-8efa-261fe8d8be7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Aiuti Covid-19 anno 2020</vt:lpstr>
      <vt:lpstr>'Aiuti Covid-19 anno 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Sadori</dc:creator>
  <cp:lastModifiedBy>Alessandro Sadori</cp:lastModifiedBy>
  <dcterms:created xsi:type="dcterms:W3CDTF">2021-04-26T14:32:39Z</dcterms:created>
  <dcterms:modified xsi:type="dcterms:W3CDTF">2021-07-07T14:52:43Z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0x01010007508798C064BF44A511025202BA3AAD</vt:lpwstr>
  </property>
</Properties>
</file>